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sbhn.sharepoint.com/sites/Signal/Shared Documents/Communications/Website - Signal/RFP_Postings/"/>
    </mc:Choice>
  </mc:AlternateContent>
  <xr:revisionPtr revIDLastSave="0" documentId="8_{334E94C1-C9BD-41FA-B4A8-C71E271484A2}" xr6:coauthVersionLast="47" xr6:coauthVersionMax="47" xr10:uidLastSave="{00000000-0000-0000-0000-000000000000}"/>
  <bookViews>
    <workbookView xWindow="2850" yWindow="2850" windowWidth="38700" windowHeight="15225" tabRatio="895" xr2:uid="{00000000-000D-0000-FFFF-FFFF00000000}"/>
  </bookViews>
  <sheets>
    <sheet name="Summary Invoice" sheetId="212" r:id="rId1"/>
    <sheet name="FY27 SubcontractBudget Template" sheetId="209" r:id="rId2"/>
    <sheet name="Provider checklist" sheetId="214" r:id="rId3"/>
    <sheet name="Methodology of Inv. allocation" sheetId="215" r:id="rId4"/>
    <sheet name="SubcontractBudget Example" sheetId="213" r:id="rId5"/>
    <sheet name="Instructions" sheetId="208" r:id="rId6"/>
  </sheets>
  <definedNames>
    <definedName name="fef">#REF!</definedName>
    <definedName name="Master">#REF!</definedName>
    <definedName name="Personnel">#REF!</definedName>
    <definedName name="_xlnm.Print_Area" localSheetId="1">'FY27 SubcontractBudget Template'!$A$1:$N$264</definedName>
    <definedName name="_xlnm.Print_Area" localSheetId="5">Instructions!$B:$K</definedName>
    <definedName name="_xlnm.Print_Area" localSheetId="4">'SubcontractBudget Example'!$A$1:$N$261</definedName>
    <definedName name="target0">#REF!</definedName>
    <definedName name="target1">#REF!</definedName>
    <definedName name="target1s">#REF!</definedName>
    <definedName name="target2">#REF!</definedName>
    <definedName name="target2a">#REF!</definedName>
    <definedName name="target2as">#REF!</definedName>
    <definedName name="target2s">#REF!</definedName>
    <definedName name="target3">#REF!</definedName>
    <definedName name="target3s">#REF!</definedName>
    <definedName name="target4">#REF!</definedName>
    <definedName name="target4s">#REF!</definedName>
    <definedName name="target5">#REF!</definedName>
    <definedName name="target6">#REF!</definedName>
    <definedName name="target7">#REF!</definedName>
    <definedName name="target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215" l="1"/>
  <c r="D142" i="215"/>
  <c r="D144" i="215"/>
  <c r="D145" i="215"/>
  <c r="D146" i="215"/>
  <c r="D147" i="215"/>
  <c r="D148" i="215"/>
  <c r="D149" i="215"/>
  <c r="D150" i="215"/>
  <c r="D151" i="215"/>
  <c r="D22" i="215" l="1"/>
  <c r="D73" i="215" l="1"/>
  <c r="D41" i="215"/>
  <c r="D40" i="215"/>
  <c r="D39" i="215"/>
  <c r="D157" i="215"/>
  <c r="D104" i="215"/>
  <c r="D196" i="215"/>
  <c r="D195" i="215"/>
  <c r="D194" i="215"/>
  <c r="D193" i="215"/>
  <c r="D192" i="215"/>
  <c r="D191" i="215"/>
  <c r="D190" i="215"/>
  <c r="D189" i="215"/>
  <c r="D187" i="215"/>
  <c r="D186" i="215"/>
  <c r="D181" i="215"/>
  <c r="D180" i="215"/>
  <c r="D179" i="215"/>
  <c r="D178" i="215"/>
  <c r="D177" i="215"/>
  <c r="D176" i="215"/>
  <c r="D175" i="215"/>
  <c r="D174" i="215"/>
  <c r="D172" i="215"/>
  <c r="D171" i="215"/>
  <c r="D166" i="215"/>
  <c r="D165" i="215"/>
  <c r="D164" i="215"/>
  <c r="D163" i="215"/>
  <c r="D162" i="215"/>
  <c r="D161" i="215"/>
  <c r="D160" i="215"/>
  <c r="D159" i="215"/>
  <c r="D156" i="215"/>
  <c r="D136" i="215"/>
  <c r="D135" i="215"/>
  <c r="D134" i="215"/>
  <c r="D133" i="215"/>
  <c r="D132" i="215"/>
  <c r="D131" i="215"/>
  <c r="D130" i="215"/>
  <c r="D129" i="215"/>
  <c r="D127" i="215"/>
  <c r="D126" i="215"/>
  <c r="D121" i="215"/>
  <c r="D120" i="215"/>
  <c r="D119" i="215"/>
  <c r="D118" i="215"/>
  <c r="D117" i="215"/>
  <c r="D116" i="215"/>
  <c r="D115" i="215"/>
  <c r="D114" i="215"/>
  <c r="D112" i="215"/>
  <c r="D111" i="215"/>
  <c r="D106" i="215"/>
  <c r="D105" i="215"/>
  <c r="D103" i="215"/>
  <c r="D102" i="215"/>
  <c r="D101" i="215"/>
  <c r="D100" i="215"/>
  <c r="D99" i="215"/>
  <c r="D97" i="215"/>
  <c r="D96" i="215"/>
  <c r="D91" i="215"/>
  <c r="D90" i="215"/>
  <c r="D89" i="215"/>
  <c r="D88" i="215"/>
  <c r="D87" i="215"/>
  <c r="D86" i="215"/>
  <c r="D85" i="215"/>
  <c r="D84" i="215"/>
  <c r="D82" i="215"/>
  <c r="D81" i="215"/>
  <c r="D76" i="215"/>
  <c r="D75" i="215"/>
  <c r="D74" i="215"/>
  <c r="D72" i="215"/>
  <c r="D71" i="215"/>
  <c r="D70" i="215"/>
  <c r="D69" i="215"/>
  <c r="D67" i="215"/>
  <c r="D66" i="215"/>
  <c r="D61" i="215"/>
  <c r="D60" i="215"/>
  <c r="D59" i="215"/>
  <c r="D58" i="215"/>
  <c r="D57" i="215"/>
  <c r="D56" i="215"/>
  <c r="D55" i="215"/>
  <c r="D54" i="215"/>
  <c r="D52" i="215"/>
  <c r="D51" i="215"/>
  <c r="D46" i="215" l="1"/>
  <c r="D45" i="215"/>
  <c r="D44" i="215"/>
  <c r="D43" i="215"/>
  <c r="D42" i="215"/>
  <c r="D37" i="215"/>
  <c r="D36" i="215"/>
  <c r="D31" i="215"/>
  <c r="D30" i="215"/>
  <c r="D29" i="215"/>
  <c r="D28" i="215"/>
  <c r="D27" i="215"/>
  <c r="D26" i="215"/>
  <c r="D25" i="215"/>
  <c r="D24" i="215"/>
  <c r="D21" i="215"/>
  <c r="F184" i="215"/>
  <c r="E184" i="215"/>
  <c r="F169" i="215"/>
  <c r="E169" i="215"/>
  <c r="F154" i="215"/>
  <c r="E154" i="215"/>
  <c r="F139" i="215"/>
  <c r="E139" i="215"/>
  <c r="F124" i="215"/>
  <c r="E124" i="215"/>
  <c r="F109" i="215"/>
  <c r="E109" i="215"/>
  <c r="F94" i="215"/>
  <c r="E94" i="215"/>
  <c r="F79" i="215"/>
  <c r="E79" i="215"/>
  <c r="F64" i="215"/>
  <c r="E64" i="215"/>
  <c r="F49" i="215"/>
  <c r="E49" i="215"/>
  <c r="G234" i="209" l="1"/>
  <c r="T17" i="209"/>
  <c r="F34" i="215" l="1"/>
  <c r="E34" i="215"/>
  <c r="G50" i="209"/>
  <c r="G64" i="209"/>
  <c r="T64" i="209"/>
  <c r="U64" i="209" l="1"/>
  <c r="D15" i="215" l="1"/>
  <c r="D14" i="215"/>
  <c r="D13" i="215"/>
  <c r="D12" i="215"/>
  <c r="D11" i="215"/>
  <c r="D9" i="215"/>
  <c r="D8" i="215"/>
  <c r="D6" i="215"/>
  <c r="D5" i="215"/>
  <c r="G160" i="209"/>
  <c r="G185" i="209"/>
  <c r="T195" i="213"/>
  <c r="U195" i="213" s="1"/>
  <c r="T196" i="213"/>
  <c r="U196" i="213"/>
  <c r="T197" i="213"/>
  <c r="U197" i="213" s="1"/>
  <c r="T198" i="209"/>
  <c r="T199" i="209"/>
  <c r="T200" i="209"/>
  <c r="T185" i="209"/>
  <c r="T51" i="209"/>
  <c r="T52" i="209"/>
  <c r="T53" i="209"/>
  <c r="T54" i="209"/>
  <c r="T55" i="209"/>
  <c r="T56" i="209"/>
  <c r="T57" i="209"/>
  <c r="T58" i="209"/>
  <c r="T59" i="209"/>
  <c r="T60" i="209"/>
  <c r="T61" i="209"/>
  <c r="T62" i="209"/>
  <c r="T63" i="209"/>
  <c r="T65" i="209"/>
  <c r="T66" i="209"/>
  <c r="T67" i="209"/>
  <c r="T68" i="209"/>
  <c r="T69" i="209"/>
  <c r="T70" i="209"/>
  <c r="T71" i="209"/>
  <c r="T72" i="209"/>
  <c r="T73" i="209"/>
  <c r="T74" i="209"/>
  <c r="T75" i="209"/>
  <c r="T76" i="209"/>
  <c r="T77" i="209"/>
  <c r="T78" i="209"/>
  <c r="T79" i="209"/>
  <c r="T80" i="209"/>
  <c r="T81" i="209"/>
  <c r="T82" i="209"/>
  <c r="T83" i="209"/>
  <c r="T84" i="209"/>
  <c r="T85" i="209"/>
  <c r="T86" i="209"/>
  <c r="T87" i="209"/>
  <c r="T88" i="209"/>
  <c r="T89" i="209"/>
  <c r="T90" i="209"/>
  <c r="T91" i="209"/>
  <c r="T92" i="209"/>
  <c r="T93" i="209"/>
  <c r="T94" i="209"/>
  <c r="T95" i="209"/>
  <c r="T96" i="209"/>
  <c r="T97" i="209"/>
  <c r="T98" i="209"/>
  <c r="T99" i="209"/>
  <c r="T100" i="209"/>
  <c r="T101" i="209"/>
  <c r="T102" i="209"/>
  <c r="T103" i="209"/>
  <c r="T104" i="209"/>
  <c r="T105" i="209"/>
  <c r="T106" i="209"/>
  <c r="T107" i="209"/>
  <c r="T108" i="209"/>
  <c r="T109" i="209"/>
  <c r="T110" i="209"/>
  <c r="T111" i="209"/>
  <c r="T112" i="209"/>
  <c r="T113" i="209"/>
  <c r="T114" i="209"/>
  <c r="T115" i="209"/>
  <c r="T116" i="209"/>
  <c r="T117" i="209"/>
  <c r="T118" i="209"/>
  <c r="T119" i="209"/>
  <c r="T120" i="209"/>
  <c r="T121" i="209"/>
  <c r="T122" i="209"/>
  <c r="T123" i="209"/>
  <c r="T124" i="209"/>
  <c r="T125" i="209"/>
  <c r="T126" i="209"/>
  <c r="T127" i="209"/>
  <c r="T128" i="209"/>
  <c r="T129" i="209"/>
  <c r="T130" i="209"/>
  <c r="T131" i="209"/>
  <c r="T132" i="209"/>
  <c r="T133" i="209"/>
  <c r="T134" i="209"/>
  <c r="T135" i="209"/>
  <c r="T136" i="209"/>
  <c r="T137" i="209"/>
  <c r="T138" i="209"/>
  <c r="T139" i="209"/>
  <c r="T140" i="209"/>
  <c r="T141" i="209"/>
  <c r="T142" i="209"/>
  <c r="T143" i="209"/>
  <c r="T144" i="209"/>
  <c r="T145" i="209"/>
  <c r="T146" i="209"/>
  <c r="T147" i="209"/>
  <c r="T148" i="209"/>
  <c r="T149" i="209"/>
  <c r="T150" i="209"/>
  <c r="T151" i="209"/>
  <c r="T152" i="209"/>
  <c r="T153" i="209"/>
  <c r="T154" i="209"/>
  <c r="T50" i="209"/>
  <c r="U50" i="209" s="1"/>
  <c r="G152" i="209"/>
  <c r="G153" i="209"/>
  <c r="G159" i="209"/>
  <c r="G214" i="209"/>
  <c r="G213" i="209"/>
  <c r="G212" i="209"/>
  <c r="G211" i="209"/>
  <c r="G210" i="209"/>
  <c r="G209" i="209"/>
  <c r="G208" i="209"/>
  <c r="G207" i="209"/>
  <c r="G163" i="209"/>
  <c r="G162" i="209"/>
  <c r="G161" i="209"/>
  <c r="G247" i="213"/>
  <c r="E50" i="213"/>
  <c r="U153" i="209" l="1"/>
  <c r="U152" i="209"/>
  <c r="U185" i="209"/>
  <c r="S251" i="213"/>
  <c r="R251" i="213"/>
  <c r="Q251" i="213"/>
  <c r="P251" i="213"/>
  <c r="O251" i="213"/>
  <c r="N251" i="213"/>
  <c r="M251" i="213"/>
  <c r="L251" i="213"/>
  <c r="K251" i="213"/>
  <c r="J251" i="213"/>
  <c r="I251" i="213"/>
  <c r="H251" i="213"/>
  <c r="G251" i="213"/>
  <c r="T250" i="213"/>
  <c r="U250" i="213" s="1"/>
  <c r="T249" i="213"/>
  <c r="U249" i="213" s="1"/>
  <c r="T248" i="213"/>
  <c r="U248" i="213" s="1"/>
  <c r="T247" i="213"/>
  <c r="U247" i="213" s="1"/>
  <c r="S242" i="213"/>
  <c r="S243" i="213" s="1"/>
  <c r="R242" i="213"/>
  <c r="R243" i="213" s="1"/>
  <c r="Q242" i="213"/>
  <c r="Q243" i="213" s="1"/>
  <c r="P242" i="213"/>
  <c r="P243" i="213" s="1"/>
  <c r="O242" i="213"/>
  <c r="O243" i="213" s="1"/>
  <c r="N242" i="213"/>
  <c r="N243" i="213" s="1"/>
  <c r="M242" i="213"/>
  <c r="M243" i="213" s="1"/>
  <c r="L242" i="213"/>
  <c r="L243" i="213" s="1"/>
  <c r="K242" i="213"/>
  <c r="K243" i="213" s="1"/>
  <c r="J242" i="213"/>
  <c r="J243" i="213" s="1"/>
  <c r="I242" i="213"/>
  <c r="I243" i="213" s="1"/>
  <c r="H242" i="213"/>
  <c r="H243" i="213" s="1"/>
  <c r="G242" i="213"/>
  <c r="T241" i="213"/>
  <c r="G241" i="213"/>
  <c r="T240" i="213"/>
  <c r="G240" i="213"/>
  <c r="T239" i="213"/>
  <c r="G239" i="213"/>
  <c r="S238" i="213"/>
  <c r="R238" i="213"/>
  <c r="Q238" i="213"/>
  <c r="P238" i="213"/>
  <c r="O238" i="213"/>
  <c r="N238" i="213"/>
  <c r="M238" i="213"/>
  <c r="L238" i="213"/>
  <c r="K238" i="213"/>
  <c r="J238" i="213"/>
  <c r="I238" i="213"/>
  <c r="H238" i="213"/>
  <c r="S234" i="213"/>
  <c r="S235" i="213" s="1"/>
  <c r="R234" i="213"/>
  <c r="R235" i="213" s="1"/>
  <c r="Q234" i="213"/>
  <c r="Q235" i="213" s="1"/>
  <c r="P234" i="213"/>
  <c r="P235" i="213" s="1"/>
  <c r="O234" i="213"/>
  <c r="O235" i="213" s="1"/>
  <c r="N234" i="213"/>
  <c r="N235" i="213" s="1"/>
  <c r="M234" i="213"/>
  <c r="M235" i="213" s="1"/>
  <c r="L234" i="213"/>
  <c r="L235" i="213" s="1"/>
  <c r="K234" i="213"/>
  <c r="K235" i="213" s="1"/>
  <c r="J234" i="213"/>
  <c r="J235" i="213" s="1"/>
  <c r="I234" i="213"/>
  <c r="I235" i="213" s="1"/>
  <c r="H234" i="213"/>
  <c r="H235" i="213" s="1"/>
  <c r="T233" i="213"/>
  <c r="G233" i="213"/>
  <c r="T232" i="213"/>
  <c r="G232" i="213"/>
  <c r="T231" i="213"/>
  <c r="G231" i="213"/>
  <c r="U231" i="213" s="1"/>
  <c r="T230" i="213"/>
  <c r="G230" i="213"/>
  <c r="G226" i="213"/>
  <c r="S225" i="213"/>
  <c r="S226" i="213" s="1"/>
  <c r="R225" i="213"/>
  <c r="R226" i="213" s="1"/>
  <c r="Q225" i="213"/>
  <c r="Q226" i="213" s="1"/>
  <c r="P225" i="213"/>
  <c r="P226" i="213" s="1"/>
  <c r="O225" i="213"/>
  <c r="O226" i="213" s="1"/>
  <c r="N225" i="213"/>
  <c r="N226" i="213" s="1"/>
  <c r="M225" i="213"/>
  <c r="M226" i="213" s="1"/>
  <c r="L225" i="213"/>
  <c r="L226" i="213" s="1"/>
  <c r="K225" i="213"/>
  <c r="K226" i="213" s="1"/>
  <c r="J225" i="213"/>
  <c r="J226" i="213" s="1"/>
  <c r="I225" i="213"/>
  <c r="I226" i="213" s="1"/>
  <c r="H225" i="213"/>
  <c r="H226" i="213" s="1"/>
  <c r="T224" i="213"/>
  <c r="U224" i="213" s="1"/>
  <c r="T223" i="213"/>
  <c r="U223" i="213" s="1"/>
  <c r="T222" i="213"/>
  <c r="U222" i="213" s="1"/>
  <c r="T221" i="213"/>
  <c r="U221" i="213" s="1"/>
  <c r="T220" i="213"/>
  <c r="U220" i="213" s="1"/>
  <c r="T219" i="213"/>
  <c r="U219" i="213" s="1"/>
  <c r="T218" i="213"/>
  <c r="S213" i="213"/>
  <c r="S214" i="213" s="1"/>
  <c r="R213" i="213"/>
  <c r="R214" i="213" s="1"/>
  <c r="Q213" i="213"/>
  <c r="Q214" i="213" s="1"/>
  <c r="P213" i="213"/>
  <c r="P214" i="213" s="1"/>
  <c r="O213" i="213"/>
  <c r="O214" i="213" s="1"/>
  <c r="N213" i="213"/>
  <c r="N214" i="213" s="1"/>
  <c r="M213" i="213"/>
  <c r="M214" i="213" s="1"/>
  <c r="L213" i="213"/>
  <c r="L214" i="213" s="1"/>
  <c r="K213" i="213"/>
  <c r="K214" i="213" s="1"/>
  <c r="J213" i="213"/>
  <c r="J214" i="213" s="1"/>
  <c r="I213" i="213"/>
  <c r="I214" i="213" s="1"/>
  <c r="H213" i="213"/>
  <c r="H214" i="213" s="1"/>
  <c r="G213" i="213"/>
  <c r="T212" i="213"/>
  <c r="G212" i="213"/>
  <c r="T211" i="213"/>
  <c r="G211" i="213"/>
  <c r="U211" i="213" s="1"/>
  <c r="T210" i="213"/>
  <c r="G210" i="213"/>
  <c r="T209" i="213"/>
  <c r="G209" i="213"/>
  <c r="T208" i="213"/>
  <c r="G208" i="213"/>
  <c r="T207" i="213"/>
  <c r="G207" i="213"/>
  <c r="T206" i="213"/>
  <c r="G206" i="213"/>
  <c r="T205" i="213"/>
  <c r="G205" i="213"/>
  <c r="T204" i="213"/>
  <c r="G204" i="213"/>
  <c r="S199" i="213"/>
  <c r="S200" i="213" s="1"/>
  <c r="R199" i="213"/>
  <c r="R200" i="213" s="1"/>
  <c r="Q199" i="213"/>
  <c r="Q200" i="213" s="1"/>
  <c r="P199" i="213"/>
  <c r="P200" i="213" s="1"/>
  <c r="O199" i="213"/>
  <c r="O200" i="213" s="1"/>
  <c r="N199" i="213"/>
  <c r="N200" i="213" s="1"/>
  <c r="M199" i="213"/>
  <c r="M200" i="213" s="1"/>
  <c r="L199" i="213"/>
  <c r="L200" i="213" s="1"/>
  <c r="K199" i="213"/>
  <c r="K200" i="213" s="1"/>
  <c r="J199" i="213"/>
  <c r="J200" i="213" s="1"/>
  <c r="I199" i="213"/>
  <c r="I200" i="213" s="1"/>
  <c r="H199" i="213"/>
  <c r="H200" i="213" s="1"/>
  <c r="G199" i="213"/>
  <c r="T198" i="213"/>
  <c r="G198" i="213"/>
  <c r="G197" i="213"/>
  <c r="G196" i="213"/>
  <c r="G195" i="213"/>
  <c r="T194" i="213"/>
  <c r="G194" i="213"/>
  <c r="O190" i="213"/>
  <c r="S189" i="213"/>
  <c r="S190" i="213" s="1"/>
  <c r="R189" i="213"/>
  <c r="R190" i="213" s="1"/>
  <c r="Q189" i="213"/>
  <c r="Q190" i="213" s="1"/>
  <c r="P189" i="213"/>
  <c r="P190" i="213" s="1"/>
  <c r="O189" i="213"/>
  <c r="N189" i="213"/>
  <c r="N190" i="213" s="1"/>
  <c r="M189" i="213"/>
  <c r="M190" i="213" s="1"/>
  <c r="L189" i="213"/>
  <c r="L190" i="213" s="1"/>
  <c r="K189" i="213"/>
  <c r="K190" i="213" s="1"/>
  <c r="J189" i="213"/>
  <c r="J190" i="213" s="1"/>
  <c r="I189" i="213"/>
  <c r="I190" i="213" s="1"/>
  <c r="H189" i="213"/>
  <c r="H190" i="213" s="1"/>
  <c r="G189" i="213"/>
  <c r="T188" i="213"/>
  <c r="G188" i="213"/>
  <c r="T187" i="213"/>
  <c r="G187" i="213"/>
  <c r="T186" i="213"/>
  <c r="G186" i="213"/>
  <c r="T185" i="213"/>
  <c r="G185" i="213"/>
  <c r="U185" i="213" s="1"/>
  <c r="T184" i="213"/>
  <c r="G184" i="213"/>
  <c r="T183" i="213"/>
  <c r="G183" i="213"/>
  <c r="T182" i="213"/>
  <c r="S177" i="213"/>
  <c r="S178" i="213" s="1"/>
  <c r="R177" i="213"/>
  <c r="R178" i="213" s="1"/>
  <c r="Q177" i="213"/>
  <c r="Q178" i="213" s="1"/>
  <c r="P177" i="213"/>
  <c r="P178" i="213" s="1"/>
  <c r="O177" i="213"/>
  <c r="O178" i="213" s="1"/>
  <c r="N177" i="213"/>
  <c r="N178" i="213" s="1"/>
  <c r="M177" i="213"/>
  <c r="M178" i="213" s="1"/>
  <c r="L177" i="213"/>
  <c r="L178" i="213" s="1"/>
  <c r="K177" i="213"/>
  <c r="K178" i="213" s="1"/>
  <c r="J177" i="213"/>
  <c r="J178" i="213" s="1"/>
  <c r="I177" i="213"/>
  <c r="I178" i="213" s="1"/>
  <c r="H177" i="213"/>
  <c r="H178" i="213" s="1"/>
  <c r="T176" i="213"/>
  <c r="G176" i="213"/>
  <c r="T175" i="213"/>
  <c r="G175" i="213"/>
  <c r="T174" i="213"/>
  <c r="G174" i="213"/>
  <c r="U174" i="213" s="1"/>
  <c r="T173" i="213"/>
  <c r="G173" i="213"/>
  <c r="T172" i="213"/>
  <c r="G172" i="213"/>
  <c r="T171" i="213"/>
  <c r="G171" i="213"/>
  <c r="U171" i="213" s="1"/>
  <c r="T170" i="213"/>
  <c r="G170" i="213"/>
  <c r="U170" i="213" s="1"/>
  <c r="T169" i="213"/>
  <c r="G169" i="213"/>
  <c r="S164" i="213"/>
  <c r="R164" i="213"/>
  <c r="Q164" i="213"/>
  <c r="P164" i="213"/>
  <c r="O164" i="213"/>
  <c r="N164" i="213"/>
  <c r="M164" i="213"/>
  <c r="L164" i="213"/>
  <c r="K164" i="213"/>
  <c r="J164" i="213"/>
  <c r="I164" i="213"/>
  <c r="H164" i="213"/>
  <c r="T163" i="213"/>
  <c r="U163" i="213" s="1"/>
  <c r="T162" i="213"/>
  <c r="G162" i="213"/>
  <c r="U162" i="213" s="1"/>
  <c r="T161" i="213"/>
  <c r="G161" i="213"/>
  <c r="U161" i="213" s="1"/>
  <c r="T160" i="213"/>
  <c r="G160" i="213"/>
  <c r="T159" i="213"/>
  <c r="G159" i="213"/>
  <c r="U159" i="213" s="1"/>
  <c r="T158" i="213"/>
  <c r="G158" i="213"/>
  <c r="U158" i="213" s="1"/>
  <c r="T157" i="213"/>
  <c r="G157" i="213"/>
  <c r="T156" i="213"/>
  <c r="G156" i="213"/>
  <c r="U156" i="213" s="1"/>
  <c r="S154" i="213"/>
  <c r="R154" i="213"/>
  <c r="Q154" i="213"/>
  <c r="P154" i="213"/>
  <c r="P165" i="213" s="1"/>
  <c r="O154" i="213"/>
  <c r="N154" i="213"/>
  <c r="M154" i="213"/>
  <c r="L154" i="213"/>
  <c r="K154" i="213"/>
  <c r="J154" i="213"/>
  <c r="I154" i="213"/>
  <c r="H154" i="213"/>
  <c r="T153" i="213"/>
  <c r="G153" i="213"/>
  <c r="T152" i="213"/>
  <c r="G152" i="213"/>
  <c r="T151" i="213"/>
  <c r="G151" i="213"/>
  <c r="T150" i="213"/>
  <c r="G150" i="213"/>
  <c r="U150" i="213" s="1"/>
  <c r="T149" i="213"/>
  <c r="G149" i="213"/>
  <c r="U149" i="213" s="1"/>
  <c r="T148" i="213"/>
  <c r="G148" i="213"/>
  <c r="U148" i="213" s="1"/>
  <c r="T147" i="213"/>
  <c r="G147" i="213"/>
  <c r="U147" i="213" s="1"/>
  <c r="T146" i="213"/>
  <c r="G146" i="213"/>
  <c r="U146" i="213" s="1"/>
  <c r="T145" i="213"/>
  <c r="G145" i="213"/>
  <c r="T144" i="213"/>
  <c r="G144" i="213"/>
  <c r="T143" i="213"/>
  <c r="G143" i="213"/>
  <c r="T142" i="213"/>
  <c r="G142" i="213"/>
  <c r="T141" i="213"/>
  <c r="G141" i="213"/>
  <c r="U141" i="213" s="1"/>
  <c r="T140" i="213"/>
  <c r="G140" i="213"/>
  <c r="U140" i="213" s="1"/>
  <c r="T139" i="213"/>
  <c r="G139" i="213"/>
  <c r="U139" i="213" s="1"/>
  <c r="T138" i="213"/>
  <c r="G138" i="213"/>
  <c r="U138" i="213" s="1"/>
  <c r="T137" i="213"/>
  <c r="G137" i="213"/>
  <c r="T136" i="213"/>
  <c r="G136" i="213"/>
  <c r="T135" i="213"/>
  <c r="G135" i="213"/>
  <c r="T134" i="213"/>
  <c r="G134" i="213"/>
  <c r="U134" i="213" s="1"/>
  <c r="T133" i="213"/>
  <c r="G133" i="213"/>
  <c r="U133" i="213" s="1"/>
  <c r="T132" i="213"/>
  <c r="G132" i="213"/>
  <c r="U132" i="213" s="1"/>
  <c r="T131" i="213"/>
  <c r="G131" i="213"/>
  <c r="U131" i="213" s="1"/>
  <c r="T130" i="213"/>
  <c r="G130" i="213"/>
  <c r="T129" i="213"/>
  <c r="G129" i="213"/>
  <c r="U129" i="213" s="1"/>
  <c r="T128" i="213"/>
  <c r="G128" i="213"/>
  <c r="T127" i="213"/>
  <c r="G127" i="213"/>
  <c r="T126" i="213"/>
  <c r="G126" i="213"/>
  <c r="T125" i="213"/>
  <c r="G125" i="213"/>
  <c r="U125" i="213" s="1"/>
  <c r="T124" i="213"/>
  <c r="G124" i="213"/>
  <c r="U124" i="213" s="1"/>
  <c r="T123" i="213"/>
  <c r="G123" i="213"/>
  <c r="U123" i="213" s="1"/>
  <c r="T122" i="213"/>
  <c r="G122" i="213"/>
  <c r="T121" i="213"/>
  <c r="G121" i="213"/>
  <c r="U121" i="213" s="1"/>
  <c r="T120" i="213"/>
  <c r="G120" i="213"/>
  <c r="T119" i="213"/>
  <c r="G119" i="213"/>
  <c r="T118" i="213"/>
  <c r="G118" i="213"/>
  <c r="U118" i="213" s="1"/>
  <c r="T117" i="213"/>
  <c r="G117" i="213"/>
  <c r="U117" i="213" s="1"/>
  <c r="T116" i="213"/>
  <c r="G116" i="213"/>
  <c r="T115" i="213"/>
  <c r="G115" i="213"/>
  <c r="T114" i="213"/>
  <c r="G114" i="213"/>
  <c r="T113" i="213"/>
  <c r="G113" i="213"/>
  <c r="T112" i="213"/>
  <c r="G112" i="213"/>
  <c r="T111" i="213"/>
  <c r="G111" i="213"/>
  <c r="T110" i="213"/>
  <c r="G110" i="213"/>
  <c r="U110" i="213" s="1"/>
  <c r="T109" i="213"/>
  <c r="G109" i="213"/>
  <c r="U109" i="213" s="1"/>
  <c r="T108" i="213"/>
  <c r="G108" i="213"/>
  <c r="T107" i="213"/>
  <c r="G107" i="213"/>
  <c r="T106" i="213"/>
  <c r="G106" i="213"/>
  <c r="T105" i="213"/>
  <c r="G105" i="213"/>
  <c r="T104" i="213"/>
  <c r="G104" i="213"/>
  <c r="T103" i="213"/>
  <c r="G103" i="213"/>
  <c r="T102" i="213"/>
  <c r="G102" i="213"/>
  <c r="U102" i="213" s="1"/>
  <c r="T101" i="213"/>
  <c r="G101" i="213"/>
  <c r="U101" i="213" s="1"/>
  <c r="T100" i="213"/>
  <c r="G100" i="213"/>
  <c r="T99" i="213"/>
  <c r="G99" i="213"/>
  <c r="T98" i="213"/>
  <c r="G98" i="213"/>
  <c r="T97" i="213"/>
  <c r="G97" i="213"/>
  <c r="U97" i="213" s="1"/>
  <c r="T96" i="213"/>
  <c r="G96" i="213"/>
  <c r="T95" i="213"/>
  <c r="G95" i="213"/>
  <c r="T94" i="213"/>
  <c r="G94" i="213"/>
  <c r="U94" i="213" s="1"/>
  <c r="T93" i="213"/>
  <c r="G93" i="213"/>
  <c r="U93" i="213" s="1"/>
  <c r="T92" i="213"/>
  <c r="G92" i="213"/>
  <c r="U92" i="213" s="1"/>
  <c r="T91" i="213"/>
  <c r="G91" i="213"/>
  <c r="T90" i="213"/>
  <c r="G90" i="213"/>
  <c r="T89" i="213"/>
  <c r="G89" i="213"/>
  <c r="U89" i="213" s="1"/>
  <c r="T88" i="213"/>
  <c r="G88" i="213"/>
  <c r="T87" i="213"/>
  <c r="G87" i="213"/>
  <c r="T86" i="213"/>
  <c r="G86" i="213"/>
  <c r="T85" i="213"/>
  <c r="G85" i="213"/>
  <c r="U85" i="213" s="1"/>
  <c r="T84" i="213"/>
  <c r="G84" i="213"/>
  <c r="T83" i="213"/>
  <c r="G83" i="213"/>
  <c r="U83" i="213" s="1"/>
  <c r="T82" i="213"/>
  <c r="G82" i="213"/>
  <c r="U82" i="213" s="1"/>
  <c r="T81" i="213"/>
  <c r="G81" i="213"/>
  <c r="T80" i="213"/>
  <c r="G80" i="213"/>
  <c r="T79" i="213"/>
  <c r="G79" i="213"/>
  <c r="T78" i="213"/>
  <c r="G78" i="213"/>
  <c r="T77" i="213"/>
  <c r="G77" i="213"/>
  <c r="U77" i="213" s="1"/>
  <c r="T76" i="213"/>
  <c r="G76" i="213"/>
  <c r="U76" i="213" s="1"/>
  <c r="T75" i="213"/>
  <c r="G75" i="213"/>
  <c r="U75" i="213" s="1"/>
  <c r="T74" i="213"/>
  <c r="G74" i="213"/>
  <c r="T73" i="213"/>
  <c r="G73" i="213"/>
  <c r="T72" i="213"/>
  <c r="G72" i="213"/>
  <c r="T71" i="213"/>
  <c r="G71" i="213"/>
  <c r="T70" i="213"/>
  <c r="G70" i="213"/>
  <c r="U70" i="213" s="1"/>
  <c r="T69" i="213"/>
  <c r="G69" i="213"/>
  <c r="U69" i="213" s="1"/>
  <c r="T68" i="213"/>
  <c r="G68" i="213"/>
  <c r="T67" i="213"/>
  <c r="G67" i="213"/>
  <c r="T66" i="213"/>
  <c r="G66" i="213"/>
  <c r="T65" i="213"/>
  <c r="G65" i="213"/>
  <c r="U65" i="213" s="1"/>
  <c r="T64" i="213"/>
  <c r="G64" i="213"/>
  <c r="T63" i="213"/>
  <c r="G63" i="213"/>
  <c r="T62" i="213"/>
  <c r="G62" i="213"/>
  <c r="T61" i="213"/>
  <c r="G61" i="213"/>
  <c r="U61" i="213" s="1"/>
  <c r="T60" i="213"/>
  <c r="G60" i="213"/>
  <c r="U60" i="213" s="1"/>
  <c r="T59" i="213"/>
  <c r="G59" i="213"/>
  <c r="T58" i="213"/>
  <c r="G58" i="213"/>
  <c r="U58" i="213" s="1"/>
  <c r="T57" i="213"/>
  <c r="G57" i="213"/>
  <c r="T56" i="213"/>
  <c r="G56" i="213"/>
  <c r="T55" i="213"/>
  <c r="G55" i="213"/>
  <c r="T54" i="213"/>
  <c r="G54" i="213"/>
  <c r="U54" i="213" s="1"/>
  <c r="T53" i="213"/>
  <c r="G53" i="213"/>
  <c r="T52" i="213"/>
  <c r="G52" i="213"/>
  <c r="T51" i="213"/>
  <c r="G51" i="213"/>
  <c r="U51" i="213" s="1"/>
  <c r="T50" i="213"/>
  <c r="G50" i="213"/>
  <c r="S43" i="213"/>
  <c r="R43" i="213"/>
  <c r="Q43" i="213"/>
  <c r="P43" i="213"/>
  <c r="O43" i="213"/>
  <c r="N43" i="213"/>
  <c r="M43" i="213"/>
  <c r="L43" i="213"/>
  <c r="K43" i="213"/>
  <c r="J43" i="213"/>
  <c r="I43" i="213"/>
  <c r="H43" i="213"/>
  <c r="G43" i="213"/>
  <c r="T42" i="213"/>
  <c r="U42" i="213" s="1"/>
  <c r="T41" i="213"/>
  <c r="U41" i="213" s="1"/>
  <c r="T40" i="213"/>
  <c r="U40" i="213" s="1"/>
  <c r="T39" i="213"/>
  <c r="U39" i="213" s="1"/>
  <c r="T38" i="213"/>
  <c r="U38" i="213" s="1"/>
  <c r="T37" i="213"/>
  <c r="U37" i="213" s="1"/>
  <c r="T36" i="213"/>
  <c r="U36" i="213" s="1"/>
  <c r="T35" i="213"/>
  <c r="U35" i="213" s="1"/>
  <c r="T34" i="213"/>
  <c r="U34" i="213" s="1"/>
  <c r="T33" i="213"/>
  <c r="U33" i="213" s="1"/>
  <c r="T32" i="213"/>
  <c r="U32" i="213" s="1"/>
  <c r="T31" i="213"/>
  <c r="U31" i="213" s="1"/>
  <c r="T30" i="213"/>
  <c r="U30" i="213" s="1"/>
  <c r="S26" i="213"/>
  <c r="R26" i="213"/>
  <c r="Q26" i="213"/>
  <c r="P26" i="213"/>
  <c r="O26" i="213"/>
  <c r="N26" i="213"/>
  <c r="M26" i="213"/>
  <c r="L26" i="213"/>
  <c r="K26" i="213"/>
  <c r="J26" i="213"/>
  <c r="I26" i="213"/>
  <c r="H26" i="213"/>
  <c r="G26" i="213"/>
  <c r="T25" i="213"/>
  <c r="U25" i="213" s="1"/>
  <c r="T24" i="213"/>
  <c r="U24" i="213" s="1"/>
  <c r="T23" i="213"/>
  <c r="U23" i="213" s="1"/>
  <c r="T22" i="213"/>
  <c r="U22" i="213" s="1"/>
  <c r="T21" i="213"/>
  <c r="U21" i="213" s="1"/>
  <c r="T20" i="213"/>
  <c r="U20" i="213" s="1"/>
  <c r="T19" i="213"/>
  <c r="U19" i="213" s="1"/>
  <c r="T18" i="213"/>
  <c r="U18" i="213" s="1"/>
  <c r="T17" i="213"/>
  <c r="U17" i="213" s="1"/>
  <c r="H167" i="209"/>
  <c r="I157" i="209"/>
  <c r="J157" i="209"/>
  <c r="K157" i="209"/>
  <c r="L157" i="209"/>
  <c r="M157" i="209"/>
  <c r="N157" i="209"/>
  <c r="O157" i="209"/>
  <c r="P157" i="209"/>
  <c r="Q157" i="209"/>
  <c r="R157" i="209"/>
  <c r="S157" i="209"/>
  <c r="H157" i="209"/>
  <c r="U209" i="213" l="1"/>
  <c r="U145" i="213"/>
  <c r="U153" i="213"/>
  <c r="U157" i="213"/>
  <c r="U210" i="213"/>
  <c r="U240" i="213"/>
  <c r="U251" i="213"/>
  <c r="U71" i="213"/>
  <c r="U87" i="213"/>
  <c r="U119" i="213"/>
  <c r="U127" i="213"/>
  <c r="U135" i="213"/>
  <c r="U143" i="213"/>
  <c r="M165" i="213"/>
  <c r="M244" i="213" s="1"/>
  <c r="M252" i="213" s="1"/>
  <c r="M257" i="213" s="1"/>
  <c r="N165" i="213"/>
  <c r="N244" i="213" s="1"/>
  <c r="N252" i="213" s="1"/>
  <c r="N257" i="213" s="1"/>
  <c r="O165" i="213"/>
  <c r="O244" i="213" s="1"/>
  <c r="O252" i="213" s="1"/>
  <c r="O257" i="213" s="1"/>
  <c r="T234" i="213"/>
  <c r="T235" i="213" s="1"/>
  <c r="U53" i="213"/>
  <c r="U80" i="213"/>
  <c r="U112" i="213"/>
  <c r="U176" i="213"/>
  <c r="U183" i="213"/>
  <c r="U208" i="213"/>
  <c r="U212" i="213"/>
  <c r="U232" i="213"/>
  <c r="U241" i="213"/>
  <c r="U105" i="213"/>
  <c r="U188" i="213"/>
  <c r="O44" i="213"/>
  <c r="U79" i="213"/>
  <c r="U114" i="213"/>
  <c r="H165" i="213"/>
  <c r="H244" i="213" s="1"/>
  <c r="H252" i="213" s="1"/>
  <c r="H257" i="213" s="1"/>
  <c r="N44" i="213"/>
  <c r="U136" i="213"/>
  <c r="P44" i="213"/>
  <c r="I44" i="213"/>
  <c r="Q44" i="213"/>
  <c r="U56" i="213"/>
  <c r="U64" i="213"/>
  <c r="U95" i="213"/>
  <c r="U99" i="213"/>
  <c r="U103" i="213"/>
  <c r="U107" i="213"/>
  <c r="U111" i="213"/>
  <c r="U115" i="213"/>
  <c r="U126" i="213"/>
  <c r="U172" i="213"/>
  <c r="U206" i="213"/>
  <c r="K44" i="213"/>
  <c r="S44" i="213"/>
  <c r="U50" i="213"/>
  <c r="U81" i="213"/>
  <c r="U100" i="213"/>
  <c r="U108" i="213"/>
  <c r="U116" i="213"/>
  <c r="U173" i="213"/>
  <c r="G190" i="213"/>
  <c r="U207" i="213"/>
  <c r="G235" i="213"/>
  <c r="U235" i="213" s="1"/>
  <c r="U144" i="213"/>
  <c r="K165" i="213"/>
  <c r="K244" i="213" s="1"/>
  <c r="K252" i="213" s="1"/>
  <c r="K257" i="213" s="1"/>
  <c r="S165" i="213"/>
  <c r="S244" i="213" s="1"/>
  <c r="S252" i="213" s="1"/>
  <c r="S257" i="213" s="1"/>
  <c r="M44" i="213"/>
  <c r="U57" i="213"/>
  <c r="U68" i="213"/>
  <c r="U86" i="213"/>
  <c r="U96" i="213"/>
  <c r="U120" i="213"/>
  <c r="U130" i="213"/>
  <c r="U137" i="213"/>
  <c r="L165" i="213"/>
  <c r="L244" i="213" s="1"/>
  <c r="L252" i="213" s="1"/>
  <c r="L257" i="213" s="1"/>
  <c r="U175" i="213"/>
  <c r="U184" i="213"/>
  <c r="U233" i="213"/>
  <c r="T251" i="213"/>
  <c r="U72" i="213"/>
  <c r="U151" i="213"/>
  <c r="U73" i="213"/>
  <c r="U84" i="213"/>
  <c r="U91" i="213"/>
  <c r="U98" i="213"/>
  <c r="U128" i="213"/>
  <c r="G178" i="213"/>
  <c r="U198" i="213"/>
  <c r="G214" i="213"/>
  <c r="U90" i="213"/>
  <c r="U104" i="213"/>
  <c r="J44" i="213"/>
  <c r="R44" i="213"/>
  <c r="T154" i="213"/>
  <c r="U55" i="213"/>
  <c r="U62" i="213"/>
  <c r="U66" i="213"/>
  <c r="U122" i="213"/>
  <c r="U142" i="213"/>
  <c r="U152" i="213"/>
  <c r="T164" i="213"/>
  <c r="T177" i="213"/>
  <c r="T178" i="213" s="1"/>
  <c r="T189" i="213"/>
  <c r="T190" i="213" s="1"/>
  <c r="U186" i="213"/>
  <c r="G200" i="213"/>
  <c r="T213" i="213"/>
  <c r="T214" i="213" s="1"/>
  <c r="T225" i="213"/>
  <c r="T226" i="213" s="1"/>
  <c r="U226" i="213" s="1"/>
  <c r="U52" i="213"/>
  <c r="U59" i="213"/>
  <c r="U74" i="213"/>
  <c r="I165" i="213"/>
  <c r="I244" i="213" s="1"/>
  <c r="I252" i="213" s="1"/>
  <c r="I257" i="213" s="1"/>
  <c r="Q165" i="213"/>
  <c r="Q244" i="213" s="1"/>
  <c r="Q252" i="213" s="1"/>
  <c r="Q257" i="213" s="1"/>
  <c r="U182" i="213"/>
  <c r="T199" i="213"/>
  <c r="T200" i="213" s="1"/>
  <c r="G243" i="213"/>
  <c r="L44" i="213"/>
  <c r="U63" i="213"/>
  <c r="U67" i="213"/>
  <c r="U78" i="213"/>
  <c r="U88" i="213"/>
  <c r="U106" i="213"/>
  <c r="U113" i="213"/>
  <c r="U160" i="213"/>
  <c r="U164" i="213" s="1"/>
  <c r="J165" i="213"/>
  <c r="J244" i="213" s="1"/>
  <c r="J252" i="213" s="1"/>
  <c r="J257" i="213" s="1"/>
  <c r="R165" i="213"/>
  <c r="R244" i="213" s="1"/>
  <c r="R252" i="213" s="1"/>
  <c r="R257" i="213" s="1"/>
  <c r="U187" i="213"/>
  <c r="T242" i="213"/>
  <c r="T243" i="213" s="1"/>
  <c r="U205" i="213"/>
  <c r="G44" i="213"/>
  <c r="T26" i="213"/>
  <c r="U43" i="213"/>
  <c r="H44" i="213"/>
  <c r="T43" i="213"/>
  <c r="P244" i="213"/>
  <c r="P252" i="213" s="1"/>
  <c r="P257" i="213" s="1"/>
  <c r="U26" i="213"/>
  <c r="U169" i="213"/>
  <c r="U194" i="213"/>
  <c r="U204" i="213"/>
  <c r="U239" i="213"/>
  <c r="U242" i="213" s="1"/>
  <c r="G165" i="213"/>
  <c r="U218" i="213"/>
  <c r="U225" i="213" s="1"/>
  <c r="U230" i="213"/>
  <c r="G235" i="209"/>
  <c r="G236" i="209"/>
  <c r="G233" i="209"/>
  <c r="T257" i="213" l="1"/>
  <c r="U178" i="213"/>
  <c r="T165" i="213"/>
  <c r="T244" i="213" s="1"/>
  <c r="T252" i="213" s="1"/>
  <c r="U190" i="213"/>
  <c r="U243" i="213"/>
  <c r="U177" i="213"/>
  <c r="U199" i="213"/>
  <c r="U234" i="213"/>
  <c r="U165" i="213"/>
  <c r="U189" i="213"/>
  <c r="U200" i="213"/>
  <c r="U154" i="213"/>
  <c r="U214" i="213"/>
  <c r="U213" i="213"/>
  <c r="U44" i="213"/>
  <c r="T44" i="213"/>
  <c r="G244" i="213"/>
  <c r="G252" i="213" s="1"/>
  <c r="P258" i="213"/>
  <c r="P256" i="213"/>
  <c r="M258" i="213"/>
  <c r="M256" i="213"/>
  <c r="S256" i="213"/>
  <c r="S258" i="213"/>
  <c r="J258" i="213"/>
  <c r="J256" i="213"/>
  <c r="L258" i="213"/>
  <c r="L256" i="213"/>
  <c r="L260" i="213" s="1"/>
  <c r="L261" i="213" s="1"/>
  <c r="L262" i="213" s="1"/>
  <c r="H258" i="213"/>
  <c r="H256" i="213"/>
  <c r="K256" i="213"/>
  <c r="K258" i="213"/>
  <c r="R258" i="213"/>
  <c r="R256" i="213"/>
  <c r="N256" i="213"/>
  <c r="N258" i="213"/>
  <c r="Q258" i="213"/>
  <c r="Q256" i="213"/>
  <c r="Q260" i="213" s="1"/>
  <c r="Q261" i="213" s="1"/>
  <c r="Q262" i="213" s="1"/>
  <c r="O256" i="213"/>
  <c r="O258" i="213"/>
  <c r="I258" i="213"/>
  <c r="I256" i="213"/>
  <c r="B9" i="212"/>
  <c r="B8" i="212"/>
  <c r="B7" i="212"/>
  <c r="B6" i="212"/>
  <c r="G257" i="213" l="1"/>
  <c r="U257" i="213" s="1"/>
  <c r="G258" i="213"/>
  <c r="G256" i="213"/>
  <c r="M260" i="213"/>
  <c r="M261" i="213" s="1"/>
  <c r="M262" i="213" s="1"/>
  <c r="P260" i="213"/>
  <c r="P261" i="213" s="1"/>
  <c r="P262" i="213" s="1"/>
  <c r="O260" i="213"/>
  <c r="O261" i="213" s="1"/>
  <c r="O262" i="213" s="1"/>
  <c r="K260" i="213"/>
  <c r="K261" i="213" s="1"/>
  <c r="K262" i="213" s="1"/>
  <c r="S260" i="213"/>
  <c r="S261" i="213" s="1"/>
  <c r="S262" i="213" s="1"/>
  <c r="H260" i="213"/>
  <c r="H261" i="213" s="1"/>
  <c r="H262" i="213" s="1"/>
  <c r="T256" i="213"/>
  <c r="T258" i="213"/>
  <c r="N260" i="213"/>
  <c r="N261" i="213" s="1"/>
  <c r="N262" i="213" s="1"/>
  <c r="I260" i="213"/>
  <c r="I261" i="213" s="1"/>
  <c r="I262" i="213" s="1"/>
  <c r="R260" i="213"/>
  <c r="R261" i="213" s="1"/>
  <c r="R262" i="213" s="1"/>
  <c r="J260" i="213"/>
  <c r="J261" i="213" s="1"/>
  <c r="J262" i="213" s="1"/>
  <c r="U244" i="213"/>
  <c r="C52" i="212"/>
  <c r="T260" i="213" l="1"/>
  <c r="T261" i="213" s="1"/>
  <c r="T262" i="213" s="1"/>
  <c r="U252" i="213"/>
  <c r="U258" i="213"/>
  <c r="G51" i="209"/>
  <c r="U51" i="209" s="1"/>
  <c r="G52" i="209"/>
  <c r="U52" i="209" s="1"/>
  <c r="G53" i="209"/>
  <c r="U53" i="209" s="1"/>
  <c r="G54" i="209"/>
  <c r="U54" i="209" s="1"/>
  <c r="G55" i="209"/>
  <c r="U55" i="209" s="1"/>
  <c r="G56" i="209"/>
  <c r="U56" i="209" s="1"/>
  <c r="G57" i="209"/>
  <c r="U57" i="209" s="1"/>
  <c r="G58" i="209"/>
  <c r="U58" i="209" s="1"/>
  <c r="G59" i="209"/>
  <c r="U59" i="209" s="1"/>
  <c r="G60" i="209"/>
  <c r="U60" i="209" s="1"/>
  <c r="G61" i="209"/>
  <c r="U61" i="209" s="1"/>
  <c r="G62" i="209"/>
  <c r="U62" i="209" s="1"/>
  <c r="G63" i="209"/>
  <c r="U63" i="209" s="1"/>
  <c r="G65" i="209"/>
  <c r="U65" i="209" s="1"/>
  <c r="G66" i="209"/>
  <c r="U66" i="209" s="1"/>
  <c r="G67" i="209"/>
  <c r="U67" i="209" s="1"/>
  <c r="G68" i="209"/>
  <c r="U68" i="209" s="1"/>
  <c r="G69" i="209"/>
  <c r="U69" i="209" s="1"/>
  <c r="G70" i="209"/>
  <c r="U70" i="209" s="1"/>
  <c r="G71" i="209"/>
  <c r="U71" i="209" s="1"/>
  <c r="G72" i="209"/>
  <c r="U72" i="209" s="1"/>
  <c r="G73" i="209"/>
  <c r="U73" i="209" s="1"/>
  <c r="G74" i="209"/>
  <c r="U74" i="209" s="1"/>
  <c r="G75" i="209"/>
  <c r="U75" i="209" s="1"/>
  <c r="G76" i="209"/>
  <c r="U76" i="209" s="1"/>
  <c r="G77" i="209"/>
  <c r="U77" i="209" s="1"/>
  <c r="G78" i="209"/>
  <c r="U78" i="209" s="1"/>
  <c r="G79" i="209"/>
  <c r="U79" i="209" s="1"/>
  <c r="G80" i="209"/>
  <c r="U80" i="209" s="1"/>
  <c r="G81" i="209"/>
  <c r="U81" i="209" s="1"/>
  <c r="G82" i="209"/>
  <c r="U82" i="209" s="1"/>
  <c r="G83" i="209"/>
  <c r="U83" i="209" s="1"/>
  <c r="G84" i="209"/>
  <c r="U84" i="209" s="1"/>
  <c r="G85" i="209"/>
  <c r="U85" i="209" s="1"/>
  <c r="G86" i="209"/>
  <c r="U86" i="209" s="1"/>
  <c r="G87" i="209"/>
  <c r="U87" i="209" s="1"/>
  <c r="G88" i="209"/>
  <c r="U88" i="209" s="1"/>
  <c r="G89" i="209"/>
  <c r="U89" i="209" s="1"/>
  <c r="G90" i="209"/>
  <c r="U90" i="209" s="1"/>
  <c r="G91" i="209"/>
  <c r="U91" i="209" s="1"/>
  <c r="G92" i="209"/>
  <c r="U92" i="209" s="1"/>
  <c r="G93" i="209"/>
  <c r="U93" i="209" s="1"/>
  <c r="G94" i="209"/>
  <c r="U94" i="209" s="1"/>
  <c r="G95" i="209"/>
  <c r="U95" i="209" s="1"/>
  <c r="G96" i="209"/>
  <c r="U96" i="209" s="1"/>
  <c r="G97" i="209"/>
  <c r="U97" i="209" s="1"/>
  <c r="G98" i="209"/>
  <c r="U98" i="209" s="1"/>
  <c r="G99" i="209"/>
  <c r="U99" i="209" s="1"/>
  <c r="G100" i="209"/>
  <c r="U100" i="209" s="1"/>
  <c r="G101" i="209"/>
  <c r="U101" i="209" s="1"/>
  <c r="G102" i="209"/>
  <c r="U102" i="209" s="1"/>
  <c r="G103" i="209"/>
  <c r="U103" i="209" s="1"/>
  <c r="G104" i="209"/>
  <c r="U104" i="209" s="1"/>
  <c r="G105" i="209"/>
  <c r="U105" i="209" s="1"/>
  <c r="G106" i="209"/>
  <c r="U106" i="209" s="1"/>
  <c r="G107" i="209"/>
  <c r="U107" i="209" s="1"/>
  <c r="G108" i="209"/>
  <c r="U108" i="209" s="1"/>
  <c r="G109" i="209"/>
  <c r="U109" i="209" s="1"/>
  <c r="G110" i="209"/>
  <c r="U110" i="209" s="1"/>
  <c r="G111" i="209"/>
  <c r="U111" i="209" s="1"/>
  <c r="G112" i="209"/>
  <c r="U112" i="209" s="1"/>
  <c r="G113" i="209"/>
  <c r="U113" i="209" s="1"/>
  <c r="G114" i="209"/>
  <c r="U114" i="209" s="1"/>
  <c r="G115" i="209"/>
  <c r="U115" i="209" s="1"/>
  <c r="G116" i="209"/>
  <c r="U116" i="209" s="1"/>
  <c r="G117" i="209"/>
  <c r="U117" i="209" s="1"/>
  <c r="G118" i="209"/>
  <c r="U118" i="209" s="1"/>
  <c r="G119" i="209"/>
  <c r="U119" i="209" s="1"/>
  <c r="G120" i="209"/>
  <c r="U120" i="209" s="1"/>
  <c r="G121" i="209"/>
  <c r="U121" i="209" s="1"/>
  <c r="G122" i="209"/>
  <c r="U122" i="209" s="1"/>
  <c r="G123" i="209"/>
  <c r="U123" i="209" s="1"/>
  <c r="G124" i="209"/>
  <c r="U124" i="209" s="1"/>
  <c r="G125" i="209"/>
  <c r="U125" i="209" s="1"/>
  <c r="G126" i="209"/>
  <c r="U126" i="209" s="1"/>
  <c r="G127" i="209"/>
  <c r="U127" i="209" s="1"/>
  <c r="G128" i="209"/>
  <c r="U128" i="209" s="1"/>
  <c r="G129" i="209"/>
  <c r="U129" i="209" s="1"/>
  <c r="G130" i="209"/>
  <c r="U130" i="209" s="1"/>
  <c r="G131" i="209"/>
  <c r="U131" i="209" s="1"/>
  <c r="G132" i="209"/>
  <c r="U132" i="209" s="1"/>
  <c r="G133" i="209"/>
  <c r="U133" i="209" s="1"/>
  <c r="G134" i="209"/>
  <c r="U134" i="209" s="1"/>
  <c r="G135" i="209"/>
  <c r="U135" i="209" s="1"/>
  <c r="G136" i="209"/>
  <c r="U136" i="209" s="1"/>
  <c r="G137" i="209"/>
  <c r="U137" i="209" s="1"/>
  <c r="G138" i="209"/>
  <c r="U138" i="209" s="1"/>
  <c r="G139" i="209"/>
  <c r="U139" i="209" s="1"/>
  <c r="G140" i="209"/>
  <c r="U140" i="209" s="1"/>
  <c r="G141" i="209"/>
  <c r="U141" i="209" s="1"/>
  <c r="G142" i="209"/>
  <c r="U142" i="209" s="1"/>
  <c r="G143" i="209"/>
  <c r="U143" i="209" s="1"/>
  <c r="G144" i="209"/>
  <c r="U144" i="209" s="1"/>
  <c r="G145" i="209"/>
  <c r="U145" i="209" s="1"/>
  <c r="G146" i="209"/>
  <c r="U146" i="209" s="1"/>
  <c r="G147" i="209"/>
  <c r="U147" i="209" s="1"/>
  <c r="G148" i="209"/>
  <c r="G149" i="209"/>
  <c r="G150" i="209"/>
  <c r="G151" i="209"/>
  <c r="G154" i="209"/>
  <c r="G155" i="209"/>
  <c r="G156" i="209"/>
  <c r="F56" i="212"/>
  <c r="G56" i="212"/>
  <c r="H56" i="212"/>
  <c r="I56" i="212"/>
  <c r="J56" i="212"/>
  <c r="K56" i="212"/>
  <c r="L56" i="212"/>
  <c r="M56" i="212"/>
  <c r="N56" i="212"/>
  <c r="O56" i="212"/>
  <c r="P56" i="212"/>
  <c r="F57" i="212"/>
  <c r="G57" i="212"/>
  <c r="H57" i="212"/>
  <c r="I57" i="212"/>
  <c r="J57" i="212"/>
  <c r="K57" i="212"/>
  <c r="L57" i="212"/>
  <c r="M57" i="212"/>
  <c r="N57" i="212"/>
  <c r="O57" i="212"/>
  <c r="P57" i="212"/>
  <c r="F58" i="212"/>
  <c r="G58" i="212"/>
  <c r="H58" i="212"/>
  <c r="I58" i="212"/>
  <c r="J58" i="212"/>
  <c r="K58" i="212"/>
  <c r="L58" i="212"/>
  <c r="M58" i="212"/>
  <c r="N58" i="212"/>
  <c r="O58" i="212"/>
  <c r="P58" i="212"/>
  <c r="F59" i="212"/>
  <c r="G59" i="212"/>
  <c r="H59" i="212"/>
  <c r="I59" i="212"/>
  <c r="J59" i="212"/>
  <c r="K59" i="212"/>
  <c r="L59" i="212"/>
  <c r="M59" i="212"/>
  <c r="N59" i="212"/>
  <c r="O59" i="212"/>
  <c r="P59" i="212"/>
  <c r="E57" i="212"/>
  <c r="E58" i="212"/>
  <c r="E59" i="212"/>
  <c r="E56" i="212"/>
  <c r="B57" i="212"/>
  <c r="B58" i="212"/>
  <c r="B59" i="212"/>
  <c r="B56" i="212"/>
  <c r="F25" i="212"/>
  <c r="G25" i="212"/>
  <c r="H25" i="212"/>
  <c r="I25" i="212"/>
  <c r="J25" i="212"/>
  <c r="K25" i="212"/>
  <c r="L25" i="212"/>
  <c r="M25" i="212"/>
  <c r="N25" i="212"/>
  <c r="O25" i="212"/>
  <c r="P25" i="212"/>
  <c r="F26" i="212"/>
  <c r="G26" i="212"/>
  <c r="H26" i="212"/>
  <c r="I26" i="212"/>
  <c r="J26" i="212"/>
  <c r="K26" i="212"/>
  <c r="L26" i="212"/>
  <c r="M26" i="212"/>
  <c r="N26" i="212"/>
  <c r="O26" i="212"/>
  <c r="P26" i="212"/>
  <c r="F27" i="212"/>
  <c r="G27" i="212"/>
  <c r="H27" i="212"/>
  <c r="I27" i="212"/>
  <c r="J27" i="212"/>
  <c r="K27" i="212"/>
  <c r="L27" i="212"/>
  <c r="M27" i="212"/>
  <c r="N27" i="212"/>
  <c r="O27" i="212"/>
  <c r="P27" i="212"/>
  <c r="F28" i="212"/>
  <c r="G28" i="212"/>
  <c r="H28" i="212"/>
  <c r="I28" i="212"/>
  <c r="J28" i="212"/>
  <c r="K28" i="212"/>
  <c r="L28" i="212"/>
  <c r="M28" i="212"/>
  <c r="N28" i="212"/>
  <c r="O28" i="212"/>
  <c r="P28" i="212"/>
  <c r="F29" i="212"/>
  <c r="G29" i="212"/>
  <c r="H29" i="212"/>
  <c r="I29" i="212"/>
  <c r="J29" i="212"/>
  <c r="K29" i="212"/>
  <c r="L29" i="212"/>
  <c r="M29" i="212"/>
  <c r="N29" i="212"/>
  <c r="O29" i="212"/>
  <c r="P29" i="212"/>
  <c r="F30" i="212"/>
  <c r="G30" i="212"/>
  <c r="H30" i="212"/>
  <c r="I30" i="212"/>
  <c r="J30" i="212"/>
  <c r="K30" i="212"/>
  <c r="L30" i="212"/>
  <c r="M30" i="212"/>
  <c r="N30" i="212"/>
  <c r="O30" i="212"/>
  <c r="P30" i="212"/>
  <c r="F31" i="212"/>
  <c r="G31" i="212"/>
  <c r="H31" i="212"/>
  <c r="I31" i="212"/>
  <c r="J31" i="212"/>
  <c r="K31" i="212"/>
  <c r="L31" i="212"/>
  <c r="M31" i="212"/>
  <c r="N31" i="212"/>
  <c r="O31" i="212"/>
  <c r="P31" i="212"/>
  <c r="F32" i="212"/>
  <c r="G32" i="212"/>
  <c r="H32" i="212"/>
  <c r="I32" i="212"/>
  <c r="J32" i="212"/>
  <c r="K32" i="212"/>
  <c r="L32" i="212"/>
  <c r="M32" i="212"/>
  <c r="N32" i="212"/>
  <c r="O32" i="212"/>
  <c r="P32" i="212"/>
  <c r="F33" i="212"/>
  <c r="G33" i="212"/>
  <c r="H33" i="212"/>
  <c r="I33" i="212"/>
  <c r="J33" i="212"/>
  <c r="K33" i="212"/>
  <c r="L33" i="212"/>
  <c r="M33" i="212"/>
  <c r="N33" i="212"/>
  <c r="O33" i="212"/>
  <c r="P33" i="212"/>
  <c r="F34" i="212"/>
  <c r="G34" i="212"/>
  <c r="H34" i="212"/>
  <c r="I34" i="212"/>
  <c r="J34" i="212"/>
  <c r="K34" i="212"/>
  <c r="L34" i="212"/>
  <c r="M34" i="212"/>
  <c r="N34" i="212"/>
  <c r="O34" i="212"/>
  <c r="P34" i="212"/>
  <c r="F35" i="212"/>
  <c r="G35" i="212"/>
  <c r="H35" i="212"/>
  <c r="I35" i="212"/>
  <c r="J35" i="212"/>
  <c r="K35" i="212"/>
  <c r="L35" i="212"/>
  <c r="M35" i="212"/>
  <c r="N35" i="212"/>
  <c r="O35" i="212"/>
  <c r="P35" i="212"/>
  <c r="F36" i="212"/>
  <c r="G36" i="212"/>
  <c r="H36" i="212"/>
  <c r="I36" i="212"/>
  <c r="J36" i="212"/>
  <c r="K36" i="212"/>
  <c r="L36" i="212"/>
  <c r="M36" i="212"/>
  <c r="N36" i="212"/>
  <c r="O36" i="212"/>
  <c r="P36" i="212"/>
  <c r="F37" i="212"/>
  <c r="G37" i="212"/>
  <c r="H37" i="212"/>
  <c r="I37" i="212"/>
  <c r="J37" i="212"/>
  <c r="K37" i="212"/>
  <c r="L37" i="212"/>
  <c r="M37" i="212"/>
  <c r="N37" i="212"/>
  <c r="O37" i="212"/>
  <c r="P37" i="212"/>
  <c r="E26" i="212"/>
  <c r="E27" i="212"/>
  <c r="E28" i="212"/>
  <c r="E29" i="212"/>
  <c r="E30" i="212"/>
  <c r="E31" i="212"/>
  <c r="E32" i="212"/>
  <c r="E33" i="212"/>
  <c r="E34" i="212"/>
  <c r="E35" i="212"/>
  <c r="E36" i="212"/>
  <c r="E37" i="212"/>
  <c r="E25" i="212"/>
  <c r="B26" i="212"/>
  <c r="B27" i="212"/>
  <c r="B28" i="212"/>
  <c r="B29" i="212"/>
  <c r="B30" i="212"/>
  <c r="B31" i="212"/>
  <c r="B32" i="212"/>
  <c r="B33" i="212"/>
  <c r="B34" i="212"/>
  <c r="B35" i="212"/>
  <c r="B36" i="212"/>
  <c r="B37" i="212"/>
  <c r="B25" i="212"/>
  <c r="F14" i="212"/>
  <c r="G14" i="212"/>
  <c r="H14" i="212"/>
  <c r="I14" i="212"/>
  <c r="J14" i="212"/>
  <c r="K14" i="212"/>
  <c r="L14" i="212"/>
  <c r="M14" i="212"/>
  <c r="N14" i="212"/>
  <c r="O14" i="212"/>
  <c r="P14" i="212"/>
  <c r="F15" i="212"/>
  <c r="G15" i="212"/>
  <c r="H15" i="212"/>
  <c r="I15" i="212"/>
  <c r="J15" i="212"/>
  <c r="K15" i="212"/>
  <c r="L15" i="212"/>
  <c r="M15" i="212"/>
  <c r="N15" i="212"/>
  <c r="O15" i="212"/>
  <c r="P15" i="212"/>
  <c r="F16" i="212"/>
  <c r="G16" i="212"/>
  <c r="H16" i="212"/>
  <c r="I16" i="212"/>
  <c r="J16" i="212"/>
  <c r="K16" i="212"/>
  <c r="L16" i="212"/>
  <c r="M16" i="212"/>
  <c r="N16" i="212"/>
  <c r="O16" i="212"/>
  <c r="P16" i="212"/>
  <c r="F17" i="212"/>
  <c r="G17" i="212"/>
  <c r="H17" i="212"/>
  <c r="I17" i="212"/>
  <c r="J17" i="212"/>
  <c r="K17" i="212"/>
  <c r="L17" i="212"/>
  <c r="M17" i="212"/>
  <c r="N17" i="212"/>
  <c r="O17" i="212"/>
  <c r="P17" i="212"/>
  <c r="F18" i="212"/>
  <c r="G18" i="212"/>
  <c r="H18" i="212"/>
  <c r="I18" i="212"/>
  <c r="J18" i="212"/>
  <c r="K18" i="212"/>
  <c r="L18" i="212"/>
  <c r="M18" i="212"/>
  <c r="N18" i="212"/>
  <c r="O18" i="212"/>
  <c r="P18" i="212"/>
  <c r="F19" i="212"/>
  <c r="G19" i="212"/>
  <c r="H19" i="212"/>
  <c r="I19" i="212"/>
  <c r="J19" i="212"/>
  <c r="K19" i="212"/>
  <c r="L19" i="212"/>
  <c r="M19" i="212"/>
  <c r="N19" i="212"/>
  <c r="O19" i="212"/>
  <c r="P19" i="212"/>
  <c r="F20" i="212"/>
  <c r="G20" i="212"/>
  <c r="H20" i="212"/>
  <c r="I20" i="212"/>
  <c r="J20" i="212"/>
  <c r="K20" i="212"/>
  <c r="L20" i="212"/>
  <c r="M20" i="212"/>
  <c r="N20" i="212"/>
  <c r="O20" i="212"/>
  <c r="P20" i="212"/>
  <c r="F21" i="212"/>
  <c r="G21" i="212"/>
  <c r="H21" i="212"/>
  <c r="I21" i="212"/>
  <c r="J21" i="212"/>
  <c r="K21" i="212"/>
  <c r="L21" i="212"/>
  <c r="M21" i="212"/>
  <c r="N21" i="212"/>
  <c r="O21" i="212"/>
  <c r="P21" i="212"/>
  <c r="F22" i="212"/>
  <c r="G22" i="212"/>
  <c r="H22" i="212"/>
  <c r="I22" i="212"/>
  <c r="J22" i="212"/>
  <c r="K22" i="212"/>
  <c r="L22" i="212"/>
  <c r="M22" i="212"/>
  <c r="N22" i="212"/>
  <c r="O22" i="212"/>
  <c r="P22" i="212"/>
  <c r="E15" i="212"/>
  <c r="E16" i="212"/>
  <c r="E17" i="212"/>
  <c r="E18" i="212"/>
  <c r="E19" i="212"/>
  <c r="E20" i="212"/>
  <c r="E21" i="212"/>
  <c r="E22" i="212"/>
  <c r="B15" i="212"/>
  <c r="B16" i="212"/>
  <c r="B17" i="212"/>
  <c r="B18" i="212"/>
  <c r="B19" i="212"/>
  <c r="B20" i="212"/>
  <c r="B21" i="212"/>
  <c r="B22" i="212"/>
  <c r="E14" i="212"/>
  <c r="B14" i="212"/>
  <c r="D52" i="212"/>
  <c r="B60" i="212" l="1"/>
  <c r="G260" i="213"/>
  <c r="G261" i="213" s="1"/>
  <c r="G262" i="213" s="1"/>
  <c r="B12" i="213" s="1"/>
  <c r="U256" i="213"/>
  <c r="U260" i="213" s="1"/>
  <c r="U261" i="213" s="1"/>
  <c r="U262" i="213" s="1"/>
  <c r="C59" i="212"/>
  <c r="D59" i="212" s="1"/>
  <c r="C14" i="212"/>
  <c r="C19" i="212"/>
  <c r="D19" i="212" s="1"/>
  <c r="C15" i="212"/>
  <c r="D15" i="212" s="1"/>
  <c r="C35" i="212"/>
  <c r="D35" i="212" s="1"/>
  <c r="C31" i="212"/>
  <c r="D31" i="212" s="1"/>
  <c r="C27" i="212"/>
  <c r="D27" i="212" s="1"/>
  <c r="C22" i="212"/>
  <c r="D22" i="212" s="1"/>
  <c r="C18" i="212"/>
  <c r="D18" i="212" s="1"/>
  <c r="C25" i="212"/>
  <c r="D25" i="212" s="1"/>
  <c r="C34" i="212"/>
  <c r="D34" i="212" s="1"/>
  <c r="C30" i="212"/>
  <c r="D30" i="212" s="1"/>
  <c r="C26" i="212"/>
  <c r="D26" i="212" s="1"/>
  <c r="C58" i="212"/>
  <c r="D58" i="212" s="1"/>
  <c r="C21" i="212"/>
  <c r="C17" i="212"/>
  <c r="D17" i="212" s="1"/>
  <c r="C37" i="212"/>
  <c r="D37" i="212" s="1"/>
  <c r="C33" i="212"/>
  <c r="D33" i="212" s="1"/>
  <c r="C29" i="212"/>
  <c r="D29" i="212" s="1"/>
  <c r="C57" i="212"/>
  <c r="D57" i="212" s="1"/>
  <c r="C20" i="212"/>
  <c r="D20" i="212" s="1"/>
  <c r="C16" i="212"/>
  <c r="D16" i="212" s="1"/>
  <c r="C36" i="212"/>
  <c r="D36" i="212" s="1"/>
  <c r="C32" i="212"/>
  <c r="D32" i="212" s="1"/>
  <c r="C28" i="212"/>
  <c r="D28" i="212" s="1"/>
  <c r="C56" i="212"/>
  <c r="D56" i="212" s="1"/>
  <c r="P60" i="212"/>
  <c r="N38" i="212"/>
  <c r="F38" i="212"/>
  <c r="L60" i="212"/>
  <c r="E60" i="212"/>
  <c r="O60" i="212"/>
  <c r="G60" i="212"/>
  <c r="N60" i="212"/>
  <c r="J60" i="212"/>
  <c r="F60" i="212"/>
  <c r="M60" i="212"/>
  <c r="I60" i="212"/>
  <c r="L23" i="212"/>
  <c r="O23" i="212"/>
  <c r="K23" i="212"/>
  <c r="G23" i="212"/>
  <c r="J38" i="212"/>
  <c r="H23" i="212"/>
  <c r="B23" i="212"/>
  <c r="M38" i="212"/>
  <c r="P38" i="212"/>
  <c r="L38" i="212"/>
  <c r="H38" i="212"/>
  <c r="O38" i="212"/>
  <c r="K38" i="212"/>
  <c r="G38" i="212"/>
  <c r="H60" i="212"/>
  <c r="P23" i="212"/>
  <c r="E23" i="212"/>
  <c r="N23" i="212"/>
  <c r="J23" i="212"/>
  <c r="F23" i="212"/>
  <c r="M23" i="212"/>
  <c r="I23" i="212"/>
  <c r="B38" i="212"/>
  <c r="K60" i="212"/>
  <c r="I38" i="212"/>
  <c r="E38" i="212"/>
  <c r="D21" i="212"/>
  <c r="N40" i="212" l="1"/>
  <c r="G40" i="212"/>
  <c r="K40" i="212"/>
  <c r="O40" i="212"/>
  <c r="L40" i="212"/>
  <c r="P40" i="212"/>
  <c r="I40" i="212"/>
  <c r="M40" i="212"/>
  <c r="F40" i="212"/>
  <c r="H40" i="212"/>
  <c r="J40" i="212"/>
  <c r="E40" i="212"/>
  <c r="C38" i="212"/>
  <c r="B40" i="212"/>
  <c r="D38" i="212"/>
  <c r="D60" i="212"/>
  <c r="C60" i="212"/>
  <c r="D14" i="212"/>
  <c r="D23" i="212" s="1"/>
  <c r="C23" i="212"/>
  <c r="C40" i="212" l="1"/>
  <c r="D40" i="212"/>
  <c r="G198" i="209" l="1"/>
  <c r="U198" i="209" s="1"/>
  <c r="G199" i="209"/>
  <c r="U199" i="209" s="1"/>
  <c r="G200" i="209"/>
  <c r="U200" i="209" s="1"/>
  <c r="G201" i="209"/>
  <c r="G26" i="209"/>
  <c r="G43" i="209"/>
  <c r="G242" i="209"/>
  <c r="G243" i="209"/>
  <c r="G244" i="209"/>
  <c r="G245" i="209"/>
  <c r="G186" i="209"/>
  <c r="G187" i="209"/>
  <c r="G188" i="209"/>
  <c r="G189" i="209"/>
  <c r="G190" i="209"/>
  <c r="U190" i="209" s="1"/>
  <c r="G191" i="209"/>
  <c r="G192" i="209"/>
  <c r="G173" i="209"/>
  <c r="G174" i="209"/>
  <c r="G175" i="209"/>
  <c r="G176" i="209"/>
  <c r="G177" i="209"/>
  <c r="G178" i="209"/>
  <c r="G179" i="209"/>
  <c r="G172" i="209"/>
  <c r="G164" i="209"/>
  <c r="G165" i="209"/>
  <c r="G197" i="209"/>
  <c r="G202" i="209"/>
  <c r="U17" i="209"/>
  <c r="T18" i="209"/>
  <c r="U18" i="209" s="1"/>
  <c r="T19" i="209"/>
  <c r="U19" i="209" s="1"/>
  <c r="T20" i="209"/>
  <c r="U20" i="209" s="1"/>
  <c r="T21" i="209"/>
  <c r="U21" i="209" s="1"/>
  <c r="T22" i="209"/>
  <c r="U22" i="209" s="1"/>
  <c r="T23" i="209"/>
  <c r="U23" i="209" s="1"/>
  <c r="T24" i="209"/>
  <c r="U24" i="209" s="1"/>
  <c r="T25" i="209"/>
  <c r="U25" i="209" s="1"/>
  <c r="T30" i="209"/>
  <c r="U30" i="209" s="1"/>
  <c r="T31" i="209"/>
  <c r="U31" i="209" s="1"/>
  <c r="T32" i="209"/>
  <c r="U32" i="209" s="1"/>
  <c r="T33" i="209"/>
  <c r="U33" i="209" s="1"/>
  <c r="T34" i="209"/>
  <c r="U34" i="209" s="1"/>
  <c r="T35" i="209"/>
  <c r="U35" i="209" s="1"/>
  <c r="T36" i="209"/>
  <c r="U36" i="209" s="1"/>
  <c r="T37" i="209"/>
  <c r="U37" i="209" s="1"/>
  <c r="T38" i="209"/>
  <c r="U38" i="209" s="1"/>
  <c r="T39" i="209"/>
  <c r="U39" i="209" s="1"/>
  <c r="T40" i="209"/>
  <c r="U40" i="209" s="1"/>
  <c r="G238" i="209"/>
  <c r="G229" i="209"/>
  <c r="B50" i="212" s="1"/>
  <c r="G215" i="209"/>
  <c r="G216" i="209"/>
  <c r="G254" i="209"/>
  <c r="T242" i="209"/>
  <c r="T243" i="209"/>
  <c r="T244" i="209"/>
  <c r="T233" i="209"/>
  <c r="U233" i="209" s="1"/>
  <c r="T234" i="209"/>
  <c r="T235" i="209"/>
  <c r="T236" i="209"/>
  <c r="U236" i="209" s="1"/>
  <c r="T221" i="209"/>
  <c r="U221" i="209" s="1"/>
  <c r="T222" i="209"/>
  <c r="U222" i="209" s="1"/>
  <c r="T223" i="209"/>
  <c r="U223" i="209" s="1"/>
  <c r="T224" i="209"/>
  <c r="U224" i="209" s="1"/>
  <c r="T225" i="209"/>
  <c r="U225" i="209" s="1"/>
  <c r="T226" i="209"/>
  <c r="U226" i="209" s="1"/>
  <c r="T227" i="209"/>
  <c r="U227" i="209" s="1"/>
  <c r="T207" i="209"/>
  <c r="U207" i="209" s="1"/>
  <c r="T208" i="209"/>
  <c r="U208" i="209" s="1"/>
  <c r="T209" i="209"/>
  <c r="T210" i="209"/>
  <c r="U210" i="209" s="1"/>
  <c r="T211" i="209"/>
  <c r="U211" i="209" s="1"/>
  <c r="T212" i="209"/>
  <c r="U212" i="209" s="1"/>
  <c r="T213" i="209"/>
  <c r="U213" i="209" s="1"/>
  <c r="T214" i="209"/>
  <c r="U214" i="209" s="1"/>
  <c r="T215" i="209"/>
  <c r="U215" i="209" s="1"/>
  <c r="T197" i="209"/>
  <c r="T201" i="209"/>
  <c r="T186" i="209"/>
  <c r="T187" i="209"/>
  <c r="T188" i="209"/>
  <c r="T189" i="209"/>
  <c r="T190" i="209"/>
  <c r="T191" i="209"/>
  <c r="T172" i="209"/>
  <c r="T173" i="209"/>
  <c r="T174" i="209"/>
  <c r="T175" i="209"/>
  <c r="T176" i="209"/>
  <c r="T177" i="209"/>
  <c r="T178" i="209"/>
  <c r="T179" i="209"/>
  <c r="T159" i="209"/>
  <c r="U159" i="209" s="1"/>
  <c r="T160" i="209"/>
  <c r="U160" i="209" s="1"/>
  <c r="T161" i="209"/>
  <c r="U161" i="209" s="1"/>
  <c r="T162" i="209"/>
  <c r="U162" i="209" s="1"/>
  <c r="T163" i="209"/>
  <c r="U163" i="209" s="1"/>
  <c r="T164" i="209"/>
  <c r="T165" i="209"/>
  <c r="T166" i="209"/>
  <c r="U166" i="209" s="1"/>
  <c r="T250" i="209"/>
  <c r="U250" i="209" s="1"/>
  <c r="T251" i="209"/>
  <c r="U251" i="209" s="1"/>
  <c r="T252" i="209"/>
  <c r="T253" i="209"/>
  <c r="U253" i="209" s="1"/>
  <c r="H245" i="209"/>
  <c r="H246" i="209" s="1"/>
  <c r="H237" i="209"/>
  <c r="H238" i="209" s="1"/>
  <c r="E51" i="212" s="1"/>
  <c r="H228" i="209"/>
  <c r="H229" i="209" s="1"/>
  <c r="E50" i="212" s="1"/>
  <c r="H216" i="209"/>
  <c r="H217" i="209" s="1"/>
  <c r="E49" i="212" s="1"/>
  <c r="H202" i="209"/>
  <c r="H203" i="209" s="1"/>
  <c r="E48" i="212" s="1"/>
  <c r="H192" i="209"/>
  <c r="H193" i="209" s="1"/>
  <c r="E47" i="212" s="1"/>
  <c r="H180" i="209"/>
  <c r="H181" i="209" s="1"/>
  <c r="E46" i="212" s="1"/>
  <c r="H168" i="209"/>
  <c r="E45" i="212" s="1"/>
  <c r="I245" i="209"/>
  <c r="I246" i="209" s="1"/>
  <c r="I237" i="209"/>
  <c r="I238" i="209" s="1"/>
  <c r="F51" i="212" s="1"/>
  <c r="I228" i="209"/>
  <c r="I229" i="209" s="1"/>
  <c r="F50" i="212" s="1"/>
  <c r="I216" i="209"/>
  <c r="I217" i="209" s="1"/>
  <c r="F49" i="212" s="1"/>
  <c r="I202" i="209"/>
  <c r="I203" i="209" s="1"/>
  <c r="F48" i="212" s="1"/>
  <c r="I192" i="209"/>
  <c r="I193" i="209" s="1"/>
  <c r="F47" i="212" s="1"/>
  <c r="I180" i="209"/>
  <c r="I181" i="209" s="1"/>
  <c r="F46" i="212" s="1"/>
  <c r="I167" i="209"/>
  <c r="J245" i="209"/>
  <c r="J246" i="209" s="1"/>
  <c r="J237" i="209"/>
  <c r="J238" i="209" s="1"/>
  <c r="G51" i="212" s="1"/>
  <c r="J228" i="209"/>
  <c r="J229" i="209" s="1"/>
  <c r="G50" i="212" s="1"/>
  <c r="J216" i="209"/>
  <c r="J217" i="209" s="1"/>
  <c r="G49" i="212" s="1"/>
  <c r="J202" i="209"/>
  <c r="J203" i="209" s="1"/>
  <c r="G48" i="212" s="1"/>
  <c r="J192" i="209"/>
  <c r="J193" i="209" s="1"/>
  <c r="G47" i="212" s="1"/>
  <c r="J180" i="209"/>
  <c r="J181" i="209" s="1"/>
  <c r="G46" i="212" s="1"/>
  <c r="J167" i="209"/>
  <c r="K245" i="209"/>
  <c r="K246" i="209" s="1"/>
  <c r="K237" i="209"/>
  <c r="K238" i="209" s="1"/>
  <c r="H51" i="212" s="1"/>
  <c r="K228" i="209"/>
  <c r="K229" i="209" s="1"/>
  <c r="H50" i="212" s="1"/>
  <c r="K216" i="209"/>
  <c r="K217" i="209" s="1"/>
  <c r="H49" i="212" s="1"/>
  <c r="K202" i="209"/>
  <c r="K203" i="209" s="1"/>
  <c r="H48" i="212" s="1"/>
  <c r="K192" i="209"/>
  <c r="K193" i="209" s="1"/>
  <c r="H47" i="212" s="1"/>
  <c r="K180" i="209"/>
  <c r="K181" i="209" s="1"/>
  <c r="H46" i="212" s="1"/>
  <c r="K167" i="209"/>
  <c r="L245" i="209"/>
  <c r="L246" i="209" s="1"/>
  <c r="L237" i="209"/>
  <c r="L238" i="209" s="1"/>
  <c r="I51" i="212" s="1"/>
  <c r="L228" i="209"/>
  <c r="L229" i="209" s="1"/>
  <c r="I50" i="212" s="1"/>
  <c r="L216" i="209"/>
  <c r="L217" i="209" s="1"/>
  <c r="I49" i="212" s="1"/>
  <c r="L202" i="209"/>
  <c r="L203" i="209" s="1"/>
  <c r="I48" i="212" s="1"/>
  <c r="L192" i="209"/>
  <c r="L193" i="209" s="1"/>
  <c r="I47" i="212" s="1"/>
  <c r="L180" i="209"/>
  <c r="L181" i="209" s="1"/>
  <c r="I46" i="212" s="1"/>
  <c r="L167" i="209"/>
  <c r="M245" i="209"/>
  <c r="M246" i="209" s="1"/>
  <c r="M237" i="209"/>
  <c r="M238" i="209" s="1"/>
  <c r="J51" i="212" s="1"/>
  <c r="M228" i="209"/>
  <c r="M229" i="209" s="1"/>
  <c r="J50" i="212" s="1"/>
  <c r="M216" i="209"/>
  <c r="M217" i="209" s="1"/>
  <c r="J49" i="212" s="1"/>
  <c r="M202" i="209"/>
  <c r="M203" i="209" s="1"/>
  <c r="J48" i="212" s="1"/>
  <c r="M192" i="209"/>
  <c r="M193" i="209" s="1"/>
  <c r="J47" i="212" s="1"/>
  <c r="M180" i="209"/>
  <c r="M181" i="209" s="1"/>
  <c r="J46" i="212" s="1"/>
  <c r="M167" i="209"/>
  <c r="M168" i="209" s="1"/>
  <c r="N245" i="209"/>
  <c r="N246" i="209" s="1"/>
  <c r="N237" i="209"/>
  <c r="N238" i="209" s="1"/>
  <c r="K51" i="212" s="1"/>
  <c r="N228" i="209"/>
  <c r="N229" i="209" s="1"/>
  <c r="K50" i="212" s="1"/>
  <c r="N216" i="209"/>
  <c r="N217" i="209" s="1"/>
  <c r="K49" i="212" s="1"/>
  <c r="N202" i="209"/>
  <c r="N203" i="209" s="1"/>
  <c r="K48" i="212" s="1"/>
  <c r="N192" i="209"/>
  <c r="N193" i="209" s="1"/>
  <c r="K47" i="212" s="1"/>
  <c r="N180" i="209"/>
  <c r="N181" i="209" s="1"/>
  <c r="K46" i="212" s="1"/>
  <c r="N167" i="209"/>
  <c r="O245" i="209"/>
  <c r="O246" i="209" s="1"/>
  <c r="O237" i="209"/>
  <c r="O238" i="209" s="1"/>
  <c r="L51" i="212" s="1"/>
  <c r="O228" i="209"/>
  <c r="O229" i="209" s="1"/>
  <c r="L50" i="212" s="1"/>
  <c r="O216" i="209"/>
  <c r="O217" i="209" s="1"/>
  <c r="L49" i="212" s="1"/>
  <c r="O202" i="209"/>
  <c r="O203" i="209" s="1"/>
  <c r="L48" i="212" s="1"/>
  <c r="O192" i="209"/>
  <c r="O193" i="209" s="1"/>
  <c r="L47" i="212" s="1"/>
  <c r="O180" i="209"/>
  <c r="O181" i="209" s="1"/>
  <c r="L46" i="212" s="1"/>
  <c r="O167" i="209"/>
  <c r="P245" i="209"/>
  <c r="P246" i="209" s="1"/>
  <c r="P237" i="209"/>
  <c r="P238" i="209" s="1"/>
  <c r="M51" i="212" s="1"/>
  <c r="P228" i="209"/>
  <c r="P229" i="209" s="1"/>
  <c r="M50" i="212" s="1"/>
  <c r="P216" i="209"/>
  <c r="P217" i="209" s="1"/>
  <c r="M49" i="212" s="1"/>
  <c r="P202" i="209"/>
  <c r="P203" i="209" s="1"/>
  <c r="M48" i="212" s="1"/>
  <c r="P192" i="209"/>
  <c r="P193" i="209" s="1"/>
  <c r="M47" i="212" s="1"/>
  <c r="P180" i="209"/>
  <c r="P181" i="209" s="1"/>
  <c r="M46" i="212" s="1"/>
  <c r="P167" i="209"/>
  <c r="Q245" i="209"/>
  <c r="Q246" i="209" s="1"/>
  <c r="Q237" i="209"/>
  <c r="Q238" i="209" s="1"/>
  <c r="N51" i="212" s="1"/>
  <c r="Q228" i="209"/>
  <c r="Q229" i="209" s="1"/>
  <c r="N50" i="212" s="1"/>
  <c r="Q216" i="209"/>
  <c r="Q217" i="209" s="1"/>
  <c r="N49" i="212" s="1"/>
  <c r="Q202" i="209"/>
  <c r="Q203" i="209" s="1"/>
  <c r="N48" i="212" s="1"/>
  <c r="Q192" i="209"/>
  <c r="Q193" i="209" s="1"/>
  <c r="N47" i="212" s="1"/>
  <c r="Q180" i="209"/>
  <c r="Q181" i="209" s="1"/>
  <c r="N46" i="212" s="1"/>
  <c r="Q167" i="209"/>
  <c r="R245" i="209"/>
  <c r="R246" i="209" s="1"/>
  <c r="R237" i="209"/>
  <c r="R238" i="209" s="1"/>
  <c r="O51" i="212" s="1"/>
  <c r="R228" i="209"/>
  <c r="R229" i="209" s="1"/>
  <c r="O50" i="212" s="1"/>
  <c r="R216" i="209"/>
  <c r="R217" i="209" s="1"/>
  <c r="O49" i="212" s="1"/>
  <c r="R202" i="209"/>
  <c r="R203" i="209" s="1"/>
  <c r="O48" i="212" s="1"/>
  <c r="R192" i="209"/>
  <c r="R193" i="209" s="1"/>
  <c r="O47" i="212" s="1"/>
  <c r="R180" i="209"/>
  <c r="R181" i="209" s="1"/>
  <c r="O46" i="212" s="1"/>
  <c r="R167" i="209"/>
  <c r="S245" i="209"/>
  <c r="S246" i="209" s="1"/>
  <c r="S237" i="209"/>
  <c r="S238" i="209" s="1"/>
  <c r="P51" i="212" s="1"/>
  <c r="S228" i="209"/>
  <c r="S229" i="209" s="1"/>
  <c r="P50" i="212" s="1"/>
  <c r="S216" i="209"/>
  <c r="S217" i="209" s="1"/>
  <c r="P49" i="212" s="1"/>
  <c r="S202" i="209"/>
  <c r="S203" i="209" s="1"/>
  <c r="P48" i="212" s="1"/>
  <c r="S192" i="209"/>
  <c r="S193" i="209" s="1"/>
  <c r="P47" i="212" s="1"/>
  <c r="S180" i="209"/>
  <c r="S181" i="209" s="1"/>
  <c r="P46" i="212" s="1"/>
  <c r="S167" i="209"/>
  <c r="T41" i="209"/>
  <c r="U41" i="209" s="1"/>
  <c r="T42" i="209"/>
  <c r="U42" i="209" s="1"/>
  <c r="S26" i="209"/>
  <c r="S43" i="209"/>
  <c r="S254" i="209"/>
  <c r="R26" i="209"/>
  <c r="R43" i="209"/>
  <c r="R254" i="209"/>
  <c r="Q26" i="209"/>
  <c r="Q43" i="209"/>
  <c r="Q254" i="209"/>
  <c r="P26" i="209"/>
  <c r="P43" i="209"/>
  <c r="P254" i="209"/>
  <c r="O26" i="209"/>
  <c r="O43" i="209"/>
  <c r="O254" i="209"/>
  <c r="N26" i="209"/>
  <c r="N43" i="209"/>
  <c r="N254" i="209"/>
  <c r="M26" i="209"/>
  <c r="M43" i="209"/>
  <c r="M254" i="209"/>
  <c r="L26" i="209"/>
  <c r="L43" i="209"/>
  <c r="L254" i="209"/>
  <c r="K26" i="209"/>
  <c r="K43" i="209"/>
  <c r="K254" i="209"/>
  <c r="J26" i="209"/>
  <c r="J43" i="209"/>
  <c r="J254" i="209"/>
  <c r="I26" i="209"/>
  <c r="I43" i="209"/>
  <c r="I254" i="209"/>
  <c r="H26" i="209"/>
  <c r="H43" i="209"/>
  <c r="H254" i="209"/>
  <c r="U252" i="209"/>
  <c r="S241" i="209"/>
  <c r="R241" i="209"/>
  <c r="Q241" i="209"/>
  <c r="P241" i="209"/>
  <c r="O241" i="209"/>
  <c r="N241" i="209"/>
  <c r="M241" i="209"/>
  <c r="L241" i="209"/>
  <c r="K241" i="209"/>
  <c r="J241" i="209"/>
  <c r="I241" i="209"/>
  <c r="H241" i="209"/>
  <c r="U235" i="209"/>
  <c r="U174" i="209"/>
  <c r="T156" i="209"/>
  <c r="U156" i="209" s="1"/>
  <c r="T155" i="209"/>
  <c r="U155" i="209" s="1"/>
  <c r="U154" i="209"/>
  <c r="U151" i="209"/>
  <c r="U150" i="209"/>
  <c r="U149" i="209"/>
  <c r="U148" i="209"/>
  <c r="C187" i="208"/>
  <c r="C182" i="208"/>
  <c r="C157" i="208"/>
  <c r="C152" i="208"/>
  <c r="B73" i="208"/>
  <c r="B74" i="208" s="1"/>
  <c r="B75" i="208"/>
  <c r="B56" i="208"/>
  <c r="B57" i="208" s="1"/>
  <c r="B59" i="208" s="1"/>
  <c r="U172" i="209" l="1"/>
  <c r="U244" i="209"/>
  <c r="U188" i="209"/>
  <c r="U186" i="209"/>
  <c r="G246" i="209"/>
  <c r="U178" i="209"/>
  <c r="S44" i="209"/>
  <c r="U176" i="209"/>
  <c r="U189" i="209"/>
  <c r="M44" i="209"/>
  <c r="U187" i="209"/>
  <c r="U177" i="209"/>
  <c r="U165" i="209"/>
  <c r="U179" i="209"/>
  <c r="U191" i="209"/>
  <c r="T216" i="209"/>
  <c r="T217" i="209" s="1"/>
  <c r="U242" i="209"/>
  <c r="J44" i="209"/>
  <c r="U164" i="209"/>
  <c r="G168" i="209"/>
  <c r="B45" i="212" s="1"/>
  <c r="B76" i="208"/>
  <c r="T237" i="209"/>
  <c r="T238" i="209" s="1"/>
  <c r="U238" i="209" s="1"/>
  <c r="U173" i="209"/>
  <c r="U209" i="209"/>
  <c r="U216" i="209" s="1"/>
  <c r="U157" i="209"/>
  <c r="T157" i="209"/>
  <c r="U243" i="209"/>
  <c r="L168" i="209"/>
  <c r="I45" i="212" s="1"/>
  <c r="I53" i="212" s="1"/>
  <c r="I62" i="212" s="1"/>
  <c r="I44" i="209"/>
  <c r="U234" i="209"/>
  <c r="U237" i="209" s="1"/>
  <c r="H44" i="209"/>
  <c r="Q44" i="209"/>
  <c r="T180" i="209"/>
  <c r="T181" i="209" s="1"/>
  <c r="R44" i="209"/>
  <c r="K44" i="209"/>
  <c r="O44" i="209"/>
  <c r="P44" i="209"/>
  <c r="J168" i="209"/>
  <c r="G45" i="212" s="1"/>
  <c r="G53" i="212" s="1"/>
  <c r="G62" i="212" s="1"/>
  <c r="I168" i="209"/>
  <c r="I247" i="209" s="1"/>
  <c r="I255" i="209" s="1"/>
  <c r="I260" i="209" s="1"/>
  <c r="G193" i="209"/>
  <c r="B47" i="212" s="1"/>
  <c r="L44" i="209"/>
  <c r="C49" i="212"/>
  <c r="T254" i="209"/>
  <c r="U201" i="209"/>
  <c r="U254" i="209"/>
  <c r="Q168" i="209"/>
  <c r="Q247" i="209" s="1"/>
  <c r="P168" i="209"/>
  <c r="M45" i="212" s="1"/>
  <c r="M53" i="212" s="1"/>
  <c r="M62" i="212" s="1"/>
  <c r="K168" i="209"/>
  <c r="H45" i="212" s="1"/>
  <c r="H53" i="212" s="1"/>
  <c r="H62" i="212" s="1"/>
  <c r="C46" i="212"/>
  <c r="C50" i="212"/>
  <c r="D50" i="212" s="1"/>
  <c r="T167" i="209"/>
  <c r="T228" i="209"/>
  <c r="T229" i="209" s="1"/>
  <c r="U229" i="209" s="1"/>
  <c r="U197" i="209"/>
  <c r="U175" i="209"/>
  <c r="C47" i="212"/>
  <c r="C51" i="212"/>
  <c r="T192" i="209"/>
  <c r="T193" i="209" s="1"/>
  <c r="T202" i="209"/>
  <c r="T203" i="209" s="1"/>
  <c r="T245" i="209"/>
  <c r="T246" i="209" s="1"/>
  <c r="U246" i="209" s="1"/>
  <c r="N44" i="209"/>
  <c r="C48" i="212"/>
  <c r="B51" i="212"/>
  <c r="U228" i="209"/>
  <c r="S168" i="209"/>
  <c r="P45" i="212" s="1"/>
  <c r="P53" i="212" s="1"/>
  <c r="P62" i="212" s="1"/>
  <c r="R168" i="209"/>
  <c r="O45" i="212" s="1"/>
  <c r="O53" i="212" s="1"/>
  <c r="O62" i="212" s="1"/>
  <c r="E53" i="212"/>
  <c r="E62" i="212" s="1"/>
  <c r="O168" i="209"/>
  <c r="L45" i="212" s="1"/>
  <c r="L53" i="212" s="1"/>
  <c r="L62" i="212" s="1"/>
  <c r="N168" i="209"/>
  <c r="K45" i="212" s="1"/>
  <c r="K53" i="212" s="1"/>
  <c r="K62" i="212" s="1"/>
  <c r="M247" i="209"/>
  <c r="J45" i="212"/>
  <c r="J53" i="212" s="1"/>
  <c r="J62" i="212" s="1"/>
  <c r="G217" i="209"/>
  <c r="B49" i="212" s="1"/>
  <c r="G203" i="209"/>
  <c r="B48" i="212" s="1"/>
  <c r="G181" i="209"/>
  <c r="B46" i="212" s="1"/>
  <c r="G44" i="209"/>
  <c r="H247" i="209"/>
  <c r="H255" i="209" s="1"/>
  <c r="H260" i="209" s="1"/>
  <c r="U26" i="209"/>
  <c r="U43" i="209"/>
  <c r="T43" i="209"/>
  <c r="T26" i="209"/>
  <c r="N45" i="212" l="1"/>
  <c r="N53" i="212" s="1"/>
  <c r="N62" i="212" s="1"/>
  <c r="U245" i="209"/>
  <c r="P247" i="209"/>
  <c r="P255" i="209" s="1"/>
  <c r="P260" i="209" s="1"/>
  <c r="T168" i="209"/>
  <c r="U167" i="209"/>
  <c r="D48" i="212"/>
  <c r="U168" i="209"/>
  <c r="U192" i="209"/>
  <c r="U180" i="209"/>
  <c r="D51" i="212"/>
  <c r="U203" i="209"/>
  <c r="U181" i="209"/>
  <c r="D49" i="212"/>
  <c r="D46" i="212"/>
  <c r="U193" i="209"/>
  <c r="D47" i="212"/>
  <c r="U217" i="209"/>
  <c r="F45" i="212"/>
  <c r="F53" i="212" s="1"/>
  <c r="F62" i="212" s="1"/>
  <c r="M255" i="209"/>
  <c r="M260" i="209" s="1"/>
  <c r="J247" i="209"/>
  <c r="J255" i="209" s="1"/>
  <c r="J260" i="209" s="1"/>
  <c r="I261" i="209"/>
  <c r="I259" i="209"/>
  <c r="T247" i="209"/>
  <c r="T255" i="209" s="1"/>
  <c r="K247" i="209"/>
  <c r="K255" i="209" s="1"/>
  <c r="K260" i="209" s="1"/>
  <c r="L247" i="209"/>
  <c r="L255" i="209" s="1"/>
  <c r="L260" i="209" s="1"/>
  <c r="P261" i="209"/>
  <c r="P259" i="209"/>
  <c r="H259" i="209"/>
  <c r="H261" i="209"/>
  <c r="Q255" i="209"/>
  <c r="Q260" i="209" s="1"/>
  <c r="U202" i="209"/>
  <c r="N247" i="209"/>
  <c r="N255" i="209" s="1"/>
  <c r="N260" i="209" s="1"/>
  <c r="R247" i="209"/>
  <c r="S247" i="209"/>
  <c r="S255" i="209" s="1"/>
  <c r="S260" i="209" s="1"/>
  <c r="O247" i="209"/>
  <c r="O255" i="209" s="1"/>
  <c r="O260" i="209" s="1"/>
  <c r="G247" i="209"/>
  <c r="G255" i="209" s="1"/>
  <c r="B53" i="212"/>
  <c r="B62" i="212" s="1"/>
  <c r="U44" i="209"/>
  <c r="T44" i="209"/>
  <c r="C45" i="212" l="1"/>
  <c r="G261" i="209"/>
  <c r="G259" i="209"/>
  <c r="G260" i="209"/>
  <c r="I263" i="209"/>
  <c r="I264" i="209" s="1"/>
  <c r="I265" i="209" s="1"/>
  <c r="P263" i="209"/>
  <c r="P264" i="209" s="1"/>
  <c r="P265" i="209" s="1"/>
  <c r="U255" i="209"/>
  <c r="N259" i="209"/>
  <c r="N261" i="209"/>
  <c r="H263" i="209"/>
  <c r="H264" i="209" s="1"/>
  <c r="H265" i="209" s="1"/>
  <c r="K259" i="209"/>
  <c r="K261" i="209"/>
  <c r="J259" i="209"/>
  <c r="J261" i="209"/>
  <c r="L259" i="209"/>
  <c r="L261" i="209"/>
  <c r="M261" i="209"/>
  <c r="M259" i="209"/>
  <c r="R255" i="209"/>
  <c r="R260" i="209" s="1"/>
  <c r="T260" i="209" s="1"/>
  <c r="O259" i="209"/>
  <c r="O261" i="209"/>
  <c r="S259" i="209"/>
  <c r="S261" i="209"/>
  <c r="Q261" i="209"/>
  <c r="Q259" i="209"/>
  <c r="C53" i="212"/>
  <c r="C62" i="212" s="1"/>
  <c r="D45" i="212"/>
  <c r="D53" i="212" s="1"/>
  <c r="D62" i="212" s="1"/>
  <c r="F64" i="212"/>
  <c r="F67" i="212" s="1"/>
  <c r="U247" i="209"/>
  <c r="M64" i="212" l="1"/>
  <c r="M67" i="212" s="1"/>
  <c r="M69" i="212" s="1"/>
  <c r="U260" i="209"/>
  <c r="M263" i="209"/>
  <c r="M264" i="209" s="1"/>
  <c r="M265" i="209" s="1"/>
  <c r="G263" i="209"/>
  <c r="N263" i="209"/>
  <c r="N264" i="209" s="1"/>
  <c r="N265" i="209" s="1"/>
  <c r="E64" i="212"/>
  <c r="E67" i="212" s="1"/>
  <c r="E69" i="212" s="1"/>
  <c r="K263" i="209"/>
  <c r="S263" i="209"/>
  <c r="P64" i="212" s="1"/>
  <c r="L263" i="209"/>
  <c r="L264" i="209" s="1"/>
  <c r="L265" i="209" s="1"/>
  <c r="Q263" i="209"/>
  <c r="Q264" i="209" s="1"/>
  <c r="Q265" i="209" s="1"/>
  <c r="O263" i="209"/>
  <c r="L64" i="212" s="1"/>
  <c r="J64" i="212"/>
  <c r="J67" i="212" s="1"/>
  <c r="J69" i="212" s="1"/>
  <c r="J263" i="209"/>
  <c r="R259" i="209"/>
  <c r="T259" i="209" s="1"/>
  <c r="U259" i="209" s="1"/>
  <c r="R261" i="209"/>
  <c r="T261" i="209" s="1"/>
  <c r="O264" i="209"/>
  <c r="O265" i="209" s="1"/>
  <c r="F69" i="212"/>
  <c r="K64" i="212" l="1"/>
  <c r="K67" i="212" s="1"/>
  <c r="K69" i="212" s="1"/>
  <c r="S264" i="209"/>
  <c r="S265" i="209" s="1"/>
  <c r="I64" i="212"/>
  <c r="I67" i="212" s="1"/>
  <c r="I69" i="212" s="1"/>
  <c r="N64" i="212"/>
  <c r="N67" i="212" s="1"/>
  <c r="N69" i="212" s="1"/>
  <c r="K264" i="209"/>
  <c r="K265" i="209" s="1"/>
  <c r="H64" i="212"/>
  <c r="H67" i="212" s="1"/>
  <c r="H69" i="212" s="1"/>
  <c r="U261" i="209"/>
  <c r="U263" i="209" s="1"/>
  <c r="U264" i="209" s="1"/>
  <c r="U265" i="209" s="1"/>
  <c r="T263" i="209"/>
  <c r="T264" i="209" s="1"/>
  <c r="T265" i="209" s="1"/>
  <c r="J264" i="209"/>
  <c r="J265" i="209" s="1"/>
  <c r="G64" i="212"/>
  <c r="G67" i="212" s="1"/>
  <c r="G69" i="212" s="1"/>
  <c r="R263" i="209"/>
  <c r="G264" i="209"/>
  <c r="G265" i="209" s="1"/>
  <c r="B12" i="209" s="1"/>
  <c r="P67" i="212"/>
  <c r="P69" i="212" s="1"/>
  <c r="L67" i="212"/>
  <c r="L69" i="212" s="1"/>
  <c r="B64" i="212"/>
  <c r="O64" i="212" l="1"/>
  <c r="O67" i="212" s="1"/>
  <c r="O69" i="212" s="1"/>
  <c r="R264" i="209"/>
  <c r="R265" i="209" s="1"/>
  <c r="B67" i="212"/>
  <c r="B69" i="212" s="1"/>
  <c r="C64" i="212" l="1"/>
  <c r="C67" i="212" l="1"/>
  <c r="C69" i="212" s="1"/>
  <c r="D64" i="212"/>
  <c r="D67" i="212" s="1"/>
  <c r="D69" i="2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Public Health &amp; Environment</author>
    <author>Deborah J. Polk</author>
    <author>tc={D34526E4-A587-4F18-AAC8-7D5226DE0805}</author>
    <author xml:space="preserve"> </author>
  </authors>
  <commentList>
    <comment ref="B49" authorId="0" shapeId="0" xr:uid="{1CE7A61C-9B06-4F00-9D26-DE713E9E6952}">
      <text>
        <r>
          <rPr>
            <sz val="9"/>
            <color indexed="81"/>
            <rFont val="Tahoma"/>
            <family val="2"/>
          </rPr>
          <t xml:space="preserve">
Enter budget justification for the employee or position title. Justification should address the role and expected contribution of budgeted personnel.
If less than full FTE, indicate in the description the % FTE worked for your agency.
Describe how fringe is projected and what components are included (insurance, paid time off, pension, etc.).
</t>
        </r>
      </text>
    </comment>
    <comment ref="D49" authorId="1" shapeId="0" xr:uid="{B9660178-D2CA-40CE-B475-1DB75B99F6A3}">
      <text>
        <r>
          <rPr>
            <sz val="10"/>
            <color indexed="81"/>
            <rFont val="Tahoma"/>
            <family val="2"/>
          </rPr>
          <t xml:space="preserve">Enter the employee's annual (12 month) gross salary.
</t>
        </r>
      </text>
    </comment>
    <comment ref="E49" authorId="1" shapeId="0" xr:uid="{B5A0F058-2CBB-4ED7-8269-66BDAAE73172}">
      <text>
        <r>
          <rPr>
            <sz val="10"/>
            <color indexed="81"/>
            <rFont val="Tahoma"/>
            <family val="2"/>
          </rPr>
          <t xml:space="preserve">Enter the total amount of fringe for the employee based on their annual salary.    
</t>
        </r>
      </text>
    </comment>
    <comment ref="F49" authorId="1" shapeId="0" xr:uid="{C2A22C53-BBE8-4000-A8F6-BF387E5D38F8}">
      <text>
        <r>
          <rPr>
            <sz val="10"/>
            <color indexed="81"/>
            <rFont val="Tahoma"/>
            <family val="2"/>
          </rPr>
          <t xml:space="preserve">Enter the percentage of the employee's time spent on the project during the contract period.
</t>
        </r>
      </text>
    </comment>
    <comment ref="B158" authorId="0" shapeId="0" xr:uid="{DD6311E2-E287-4C7A-92C8-0A8B3D3A1558}">
      <text>
        <r>
          <rPr>
            <sz val="9"/>
            <color indexed="81"/>
            <rFont val="Tahoma"/>
            <family val="2"/>
          </rPr>
          <t xml:space="preserve">
Enter budget justification for the employee or position title. Justification should address the role and expected contribution of budgeted personnel.
If less than full FTE, indicate in the description the % FTE worked for your agency.
Describe how fringe is projected and what components are included (insurance, paid time off, pension, etc.).
</t>
        </r>
      </text>
    </comment>
    <comment ref="D158" authorId="0" shapeId="0" xr:uid="{9C649979-5EDE-47A5-8581-6FD401239F37}">
      <text>
        <r>
          <rPr>
            <sz val="9"/>
            <color indexed="81"/>
            <rFont val="Tahoma"/>
            <family val="2"/>
          </rPr>
          <t xml:space="preserve">
Enter the employee's 
 hourly wage.
</t>
        </r>
      </text>
    </comment>
    <comment ref="E158" authorId="0" shapeId="0" xr:uid="{9F3B3748-C723-45DF-8AA3-4BA8A954A890}">
      <text>
        <r>
          <rPr>
            <sz val="9"/>
            <color indexed="81"/>
            <rFont val="Tahoma"/>
            <family val="2"/>
          </rPr>
          <t xml:space="preserve">
Enter the employee's </t>
        </r>
        <r>
          <rPr>
            <b/>
            <sz val="9"/>
            <color indexed="81"/>
            <rFont val="Tahoma"/>
            <family val="2"/>
          </rPr>
          <t>hourly</t>
        </r>
        <r>
          <rPr>
            <sz val="9"/>
            <color indexed="81"/>
            <rFont val="Tahoma"/>
            <family val="2"/>
          </rPr>
          <t xml:space="preserve"> fringe amount (not the percentage).</t>
        </r>
      </text>
    </comment>
    <comment ref="F158" authorId="0" shapeId="0" xr:uid="{FE350CFD-6A6F-4051-990D-FED295E7BDE3}">
      <text>
        <r>
          <rPr>
            <sz val="9"/>
            <color indexed="81"/>
            <rFont val="Tahoma"/>
            <family val="2"/>
          </rPr>
          <t xml:space="preserve">
Enter the number of hours the employee is expected to work on the contract during the entire contract period. 
</t>
        </r>
      </text>
    </comment>
    <comment ref="A183" authorId="2" shapeId="0" xr:uid="{D34526E4-A587-4F18-AAC8-7D5226DE0805}">
      <text>
        <t>[Threaded comment]
Your version of Excel allows you to read this threaded comment; however, any edits to it will get removed if the file is opened in a newer version of Excel. Learn more: https://go.microsoft.com/fwlink/?linkid=870924
Comment:
    Subcontract agreements must be provided when budget is submitted.</t>
      </text>
    </comment>
    <comment ref="B258" authorId="3" shapeId="0" xr:uid="{55CE436F-C503-4D61-829B-56CC193A8181}">
      <text>
        <r>
          <rPr>
            <sz val="11"/>
            <color indexed="81"/>
            <rFont val="Tahoma"/>
            <family val="2"/>
          </rPr>
          <t xml:space="preserve">
Applicants requesting indirect must provide OBH with a copy of their Negotiated Federal Indirect Cost rate plan or their Negotiated State Indirect Cost rate plan or apply 10% to the Modified Total Direct Costs (MTDC). 
OBH will honor federal negotiated rate agreements. 
Refer to Cost Principles Exhibit and the OMB Super Circular for possible disallowed expenses.</t>
        </r>
      </text>
    </comment>
    <comment ref="A259" authorId="0" shapeId="0" xr:uid="{B2A44D4A-D81D-46C1-A8D8-6B09D87781D7}">
      <text>
        <r>
          <rPr>
            <sz val="9"/>
            <color indexed="81"/>
            <rFont val="Tahoma"/>
            <family val="2"/>
          </rPr>
          <t xml:space="preserve">
</t>
        </r>
        <r>
          <rPr>
            <sz val="11"/>
            <color indexed="81"/>
            <rFont val="Tahoma"/>
            <family val="2"/>
          </rPr>
          <t>Please provide the Federal Negotiated Indirect Cost rate and the basis (e.g.. total direct costs, salary, salary + fringe, etc.) in the description of item.</t>
        </r>
      </text>
    </comment>
    <comment ref="A260" authorId="0" shapeId="0" xr:uid="{3870145D-BA78-45D9-98FF-BBE8714CB6C1}">
      <text>
        <r>
          <rPr>
            <sz val="9"/>
            <color indexed="81"/>
            <rFont val="Tahoma"/>
            <family val="2"/>
          </rPr>
          <t xml:space="preserve">
</t>
        </r>
        <r>
          <rPr>
            <sz val="11"/>
            <color indexed="81"/>
            <rFont val="Tahoma"/>
            <family val="2"/>
          </rPr>
          <t>Please provide the State Negotiated Indirect Cost rate and the basis (e.g.. total direct costs, salary, salary + fringe, etc.) in the description of item.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Public Health &amp; Environment</author>
    <author>Deborah J. Polk</author>
    <author>Tatia M. Konnick</author>
    <author xml:space="preserve"> </author>
  </authors>
  <commentList>
    <comment ref="B49" authorId="0" shapeId="0" xr:uid="{13848057-72AE-4C0E-B6DA-C583B16E4A0F}">
      <text>
        <r>
          <rPr>
            <sz val="9"/>
            <color indexed="81"/>
            <rFont val="Tahoma"/>
            <family val="2"/>
          </rPr>
          <t xml:space="preserve">
Enter budget justification for the employee or position title. Justification should address the role and expected contribution of budgeted personnel.
If less than full FTE, indicate in the description the % FTE worked for your agency.
Describe how fringe is projected and what components are included (insurance, paid time off, pension, etc.).
</t>
        </r>
      </text>
    </comment>
    <comment ref="D49" authorId="1" shapeId="0" xr:uid="{6542A819-C5E1-4064-B670-7D573E8F4B55}">
      <text>
        <r>
          <rPr>
            <sz val="10"/>
            <color indexed="81"/>
            <rFont val="Tahoma"/>
            <family val="2"/>
          </rPr>
          <t xml:space="preserve">Enter the employee's annual (12 month) gross salary.
</t>
        </r>
      </text>
    </comment>
    <comment ref="E49" authorId="1" shapeId="0" xr:uid="{13B95DE7-7A61-4C35-AC6B-DF9FAFFCF666}">
      <text>
        <r>
          <rPr>
            <sz val="10"/>
            <color indexed="81"/>
            <rFont val="Tahoma"/>
            <family val="2"/>
          </rPr>
          <t xml:space="preserve">Enter the total amount of fringe for the employee based on their annual salary.    
</t>
        </r>
      </text>
    </comment>
    <comment ref="F49" authorId="1" shapeId="0" xr:uid="{3EBA3472-ADDF-4A17-A7E7-EFB9F9E86F04}">
      <text>
        <r>
          <rPr>
            <sz val="10"/>
            <color indexed="81"/>
            <rFont val="Tahoma"/>
            <family val="2"/>
          </rPr>
          <t xml:space="preserve">Enter the percentage of the employee's time spent on the project during the contract period.
</t>
        </r>
      </text>
    </comment>
    <comment ref="B155" authorId="0" shapeId="0" xr:uid="{768FE2E2-F03C-4D8A-976B-A585FE000E10}">
      <text>
        <r>
          <rPr>
            <sz val="9"/>
            <color indexed="81"/>
            <rFont val="Tahoma"/>
            <family val="2"/>
          </rPr>
          <t xml:space="preserve">
Enter budget justification for the employee or position title. Justification should address the role and expected contribution of budgeted personnel.
If less than full FTE, indicate in the description the % FTE worked for your agency.
Describe how fringe is projected and what components are included (insurance, paid time off, pension, etc.).
</t>
        </r>
      </text>
    </comment>
    <comment ref="D155" authorId="0" shapeId="0" xr:uid="{78841404-484A-4398-932D-F518F7BF6609}">
      <text>
        <r>
          <rPr>
            <sz val="9"/>
            <color indexed="81"/>
            <rFont val="Tahoma"/>
            <family val="2"/>
          </rPr>
          <t xml:space="preserve">
Enter the employee's 
 hourly wage.
</t>
        </r>
      </text>
    </comment>
    <comment ref="E155" authorId="0" shapeId="0" xr:uid="{847FA23A-5116-4F04-8E37-7E951677E67C}">
      <text>
        <r>
          <rPr>
            <sz val="9"/>
            <color indexed="81"/>
            <rFont val="Tahoma"/>
            <family val="2"/>
          </rPr>
          <t xml:space="preserve">
Enter the employee's </t>
        </r>
        <r>
          <rPr>
            <b/>
            <sz val="9"/>
            <color indexed="81"/>
            <rFont val="Tahoma"/>
            <family val="2"/>
          </rPr>
          <t>hourly</t>
        </r>
        <r>
          <rPr>
            <sz val="9"/>
            <color indexed="81"/>
            <rFont val="Tahoma"/>
            <family val="2"/>
          </rPr>
          <t xml:space="preserve"> fringe amount (not the percentage).</t>
        </r>
      </text>
    </comment>
    <comment ref="F155" authorId="0" shapeId="0" xr:uid="{1D47726B-BF54-4FBB-8B22-6052280BFF1E}">
      <text>
        <r>
          <rPr>
            <sz val="9"/>
            <color indexed="81"/>
            <rFont val="Tahoma"/>
            <family val="2"/>
          </rPr>
          <t xml:space="preserve">
Enter the number of hours the employee is expected to work on the contract during the entire contract period. 
</t>
        </r>
      </text>
    </comment>
    <comment ref="A180" authorId="2" shapeId="0" xr:uid="{1B9456D4-C2AF-476B-8B41-D49837EEB3FC}">
      <text>
        <r>
          <rPr>
            <sz val="9"/>
            <color indexed="81"/>
            <rFont val="Tahoma"/>
            <family val="2"/>
          </rPr>
          <t xml:space="preserve">Enter to total amount quoted by Subcontractor
</t>
        </r>
      </text>
    </comment>
    <comment ref="B255" authorId="3" shapeId="0" xr:uid="{548514A2-0540-452F-8860-A84CDD548BCB}">
      <text>
        <r>
          <rPr>
            <sz val="11"/>
            <color indexed="81"/>
            <rFont val="Tahoma"/>
            <family val="2"/>
          </rPr>
          <t xml:space="preserve">
Applicants requesting indirect must provide OBH with a copy of their Negotiated Federal Indirect Cost rate plan or their Negotiated State Indirect Cost rate plan or apply 10% to the Modified Total Direct Costs (MTDC). 
OBH will honor federal negotiated rate agreements. 
Refer to Cost Principles Exhibit and the OMB Super Circular for possible disallowed expenses.</t>
        </r>
      </text>
    </comment>
    <comment ref="A256" authorId="0" shapeId="0" xr:uid="{E4A35AC2-D107-4CED-8211-081C57C4E036}">
      <text>
        <r>
          <rPr>
            <sz val="9"/>
            <color indexed="81"/>
            <rFont val="Tahoma"/>
            <family val="2"/>
          </rPr>
          <t xml:space="preserve">
</t>
        </r>
        <r>
          <rPr>
            <sz val="11"/>
            <color indexed="81"/>
            <rFont val="Tahoma"/>
            <family val="2"/>
          </rPr>
          <t>Please provide the Federal Negotiated Indirect Cost rate and the basis (e.g.. total direct costs, salary, salary + fringe, etc.) in the description of item.</t>
        </r>
      </text>
    </comment>
    <comment ref="A257" authorId="0" shapeId="0" xr:uid="{96B3A4DF-696B-4368-848D-8AFCF4172F96}">
      <text>
        <r>
          <rPr>
            <sz val="9"/>
            <color indexed="81"/>
            <rFont val="Tahoma"/>
            <family val="2"/>
          </rPr>
          <t xml:space="preserve">
</t>
        </r>
        <r>
          <rPr>
            <sz val="11"/>
            <color indexed="81"/>
            <rFont val="Tahoma"/>
            <family val="2"/>
          </rPr>
          <t>Please provide the State Negotiated Indirect Cost rate and the basis (e.g.. total direct costs, salary, salary + fringe, etc.) in the description of item.</t>
        </r>
      </text>
    </comment>
  </commentList>
</comments>
</file>

<file path=xl/sharedStrings.xml><?xml version="1.0" encoding="utf-8"?>
<sst xmlns="http://schemas.openxmlformats.org/spreadsheetml/2006/main" count="1233" uniqueCount="365">
  <si>
    <t xml:space="preserve"> WORKSHEET TRACKER</t>
  </si>
  <si>
    <t>Provider Name:</t>
  </si>
  <si>
    <t>Program Name:</t>
  </si>
  <si>
    <t>Contract Period:</t>
  </si>
  <si>
    <t>Contract Budget</t>
  </si>
  <si>
    <t>YTD Actual</t>
  </si>
  <si>
    <t>Variance</t>
  </si>
  <si>
    <t>JUL</t>
  </si>
  <si>
    <t>AUG</t>
  </si>
  <si>
    <t>SEP</t>
  </si>
  <si>
    <t>OCT</t>
  </si>
  <si>
    <t>NOV</t>
  </si>
  <si>
    <t>DEC</t>
  </si>
  <si>
    <t>JAN</t>
  </si>
  <si>
    <t>FEB</t>
  </si>
  <si>
    <t>MAR</t>
  </si>
  <si>
    <t>APR</t>
  </si>
  <si>
    <t>MAY</t>
  </si>
  <si>
    <t>JUN</t>
  </si>
  <si>
    <t>REVENUE OFFSET</t>
  </si>
  <si>
    <t>Client Services:</t>
  </si>
  <si>
    <t>Medicaid Fee for Service Cash</t>
  </si>
  <si>
    <r>
      <rPr>
        <u/>
        <sz val="10"/>
        <rFont val="Arial"/>
        <family val="2"/>
      </rPr>
      <t>Medicaid Capitation Encounters</t>
    </r>
    <r>
      <rPr>
        <sz val="10"/>
        <rFont val="Arial"/>
        <family val="2"/>
      </rPr>
      <t xml:space="preserve"> </t>
    </r>
    <r>
      <rPr>
        <i/>
        <sz val="9"/>
        <color rgb="FFFF0000"/>
        <rFont val="Arial"/>
        <family val="2"/>
      </rPr>
      <t>valued at the Cost Per Unit of Service per unity Cost Report of Negotiated Rates received from Regional Accountable Entity (RAE)*</t>
    </r>
  </si>
  <si>
    <t>3rd Party Insurance Cash Receipts</t>
  </si>
  <si>
    <t>Medicare Cash</t>
  </si>
  <si>
    <t>Self-Pay/Client Fees</t>
  </si>
  <si>
    <t>Cash from Other Sources</t>
  </si>
  <si>
    <t>Total Client Service Cash</t>
  </si>
  <si>
    <t>Contracts and Grants:</t>
  </si>
  <si>
    <t>Non-Governmental Contracts</t>
  </si>
  <si>
    <t>Other State Revenue/Accrual</t>
  </si>
  <si>
    <t>Federal Grant Funds/Accrual</t>
  </si>
  <si>
    <t>Local Funds/Accrual</t>
  </si>
  <si>
    <t>Private Grant Funds/Accrual</t>
  </si>
  <si>
    <t>Public Support</t>
  </si>
  <si>
    <t>Private Support</t>
  </si>
  <si>
    <t>In-Kind Donations</t>
  </si>
  <si>
    <t>Required Match Funds</t>
  </si>
  <si>
    <t>Other Funds (Specify below)</t>
  </si>
  <si>
    <t>Total Contracts and Grants</t>
  </si>
  <si>
    <t>Grand Total Revenue Offsets</t>
  </si>
  <si>
    <t>EXPENSES</t>
  </si>
  <si>
    <t>Program Costs:</t>
  </si>
  <si>
    <t>Staff Cost: Salary/Benefits</t>
  </si>
  <si>
    <t>Client Costs</t>
  </si>
  <si>
    <t>Contract Services (Subcontracts)</t>
  </si>
  <si>
    <t>Occupancy</t>
  </si>
  <si>
    <t>Operating</t>
  </si>
  <si>
    <t>Depreciation/Amortization</t>
  </si>
  <si>
    <t>Professional Fees</t>
  </si>
  <si>
    <t>MSO Provider Fee</t>
  </si>
  <si>
    <t>Total Program Expenses</t>
  </si>
  <si>
    <t>LESS: EXPENSE PER OMB 2 CFR 200</t>
  </si>
  <si>
    <t>Subcontracts in excess of $25,000</t>
  </si>
  <si>
    <t>Rent</t>
  </si>
  <si>
    <t>Capital Equipment</t>
  </si>
  <si>
    <t>Other Unallowable Expenses</t>
  </si>
  <si>
    <t>Total Unallowable expenses per OMB 2 CFR</t>
  </si>
  <si>
    <t>Modified Total Direct Costs (MTDC)</t>
  </si>
  <si>
    <t>Indirect Costs</t>
  </si>
  <si>
    <t>Grand Total Expenses</t>
  </si>
  <si>
    <t>Total Net Cost</t>
  </si>
  <si>
    <t>Program</t>
  </si>
  <si>
    <t>Region(s)</t>
  </si>
  <si>
    <t>Program Description</t>
  </si>
  <si>
    <t>Signal Behavioral Health Network</t>
  </si>
  <si>
    <t>Program Contact Name and Email</t>
  </si>
  <si>
    <t>Agency Name</t>
  </si>
  <si>
    <t>Budget Period</t>
  </si>
  <si>
    <t>Agency Address</t>
  </si>
  <si>
    <t>Annual Budget Amount</t>
  </si>
  <si>
    <t>Revenue Offset</t>
  </si>
  <si>
    <t>Annual Budget</t>
  </si>
  <si>
    <t>Client Services</t>
  </si>
  <si>
    <t>July</t>
  </si>
  <si>
    <t xml:space="preserve">August </t>
  </si>
  <si>
    <t>September</t>
  </si>
  <si>
    <t>October</t>
  </si>
  <si>
    <t>November</t>
  </si>
  <si>
    <t>December</t>
  </si>
  <si>
    <t>January</t>
  </si>
  <si>
    <t>February</t>
  </si>
  <si>
    <t>March</t>
  </si>
  <si>
    <t>April</t>
  </si>
  <si>
    <t>May</t>
  </si>
  <si>
    <t>June</t>
  </si>
  <si>
    <t>TOTAL</t>
  </si>
  <si>
    <t>REMAINING BALANCE</t>
  </si>
  <si>
    <t>Medicaid Capitation Encounters (valued at the Cost Per Unit of Service per unity Cost Report of Negotiated Rates received from Regional Accountable Entity (RAE)*</t>
  </si>
  <si>
    <t>Cash from other Sources: (Specify below)</t>
  </si>
  <si>
    <t>TOTAL Client Services</t>
  </si>
  <si>
    <t>*The rate that your entity is receiving must be used to offset costs in this area</t>
  </si>
  <si>
    <t>**Encounters valued using the current year's fee for services schedule issued by OBH and not to exceed contract amount</t>
  </si>
  <si>
    <t>Contracts and Grants</t>
  </si>
  <si>
    <t>TOTAL Contracts and Grants</t>
  </si>
  <si>
    <t>Grand TOTAL Revenue Offset</t>
  </si>
  <si>
    <t>All Budget Numbers Are Estimates</t>
  </si>
  <si>
    <t>EXPENDITURE  CATEGORIES</t>
  </si>
  <si>
    <t>Position Title &amp; Name</t>
  </si>
  <si>
    <t xml:space="preserve">Description of Work                                                        </t>
  </si>
  <si>
    <t>Gross or Annual Salary</t>
  </si>
  <si>
    <t>Fringe</t>
  </si>
  <si>
    <t>Percent of Time on Project</t>
  </si>
  <si>
    <t>TOTAL Amount Requested from Signal</t>
  </si>
  <si>
    <t xml:space="preserve">Personnel Services-Hourly Employees  </t>
  </si>
  <si>
    <t>Position Title</t>
  </si>
  <si>
    <t xml:space="preserve">Hourly Wage </t>
  </si>
  <si>
    <t>Hourly Fringe</t>
  </si>
  <si>
    <t>TOTAL # of Hours on Project</t>
  </si>
  <si>
    <t>TOTAL Personnel Services
(including fringe benefits)</t>
  </si>
  <si>
    <r>
      <t xml:space="preserve">Client Costs </t>
    </r>
    <r>
      <rPr>
        <sz val="12"/>
        <color theme="1"/>
        <rFont val="Segoe UI"/>
        <family val="2"/>
      </rPr>
      <t>(Only if Providing Direct Services to clients)</t>
    </r>
  </si>
  <si>
    <t>Item</t>
  </si>
  <si>
    <t>Description of Item</t>
  </si>
  <si>
    <t>Rate</t>
  </si>
  <si>
    <t>Quantity</t>
  </si>
  <si>
    <t>TOTAL Client Costs</t>
  </si>
  <si>
    <t>Contract/Consultants Services (Subcontracts)</t>
  </si>
  <si>
    <t>Name</t>
  </si>
  <si>
    <t xml:space="preserve">TOTAL Contract Services </t>
  </si>
  <si>
    <r>
      <t xml:space="preserve">Occupancy </t>
    </r>
    <r>
      <rPr>
        <sz val="12"/>
        <color theme="1"/>
        <rFont val="Segoe UI"/>
        <family val="2"/>
      </rPr>
      <t>(Reflect in Indirect Cost)</t>
    </r>
  </si>
  <si>
    <t xml:space="preserve">TOTAL Occupancy </t>
  </si>
  <si>
    <t>TOTAL Operating</t>
  </si>
  <si>
    <r>
      <t xml:space="preserve">Depreciation/Amortization </t>
    </r>
    <r>
      <rPr>
        <sz val="12"/>
        <color theme="1"/>
        <rFont val="Segoe UI"/>
        <family val="2"/>
      </rPr>
      <t>(Reflect in Indirect Cost)</t>
    </r>
  </si>
  <si>
    <t>TOTAL Depreciation/Amortization</t>
  </si>
  <si>
    <t>TOTAL Professional Fees</t>
  </si>
  <si>
    <t>Other Justified Costs</t>
  </si>
  <si>
    <t>TOTAL MSO Provider Fee</t>
  </si>
  <si>
    <t>TOTAL DIRECT COSTS (TDC)</t>
  </si>
  <si>
    <t xml:space="preserve">Less: Expenses per OMB 2CFR § 200 </t>
  </si>
  <si>
    <r>
      <rPr>
        <b/>
        <sz val="11"/>
        <color theme="1"/>
        <rFont val="Segoe UI"/>
        <family val="2"/>
      </rPr>
      <t>Subcontracts</t>
    </r>
    <r>
      <rPr>
        <sz val="11"/>
        <color theme="1"/>
        <rFont val="Segoe UI"/>
        <family val="2"/>
      </rPr>
      <t xml:space="preserve"> in excess of $25,000</t>
    </r>
  </si>
  <si>
    <r>
      <rPr>
        <b/>
        <sz val="11"/>
        <color theme="1"/>
        <rFont val="Segoe UI"/>
        <family val="2"/>
      </rPr>
      <t>Rent:</t>
    </r>
    <r>
      <rPr>
        <sz val="11"/>
        <color theme="1"/>
        <rFont val="Segoe UI"/>
        <family val="2"/>
      </rPr>
      <t xml:space="preserve"> Include rent if listed under Operating as a direct expense.</t>
    </r>
  </si>
  <si>
    <r>
      <rPr>
        <b/>
        <sz val="11"/>
        <color theme="1"/>
        <rFont val="Segoe UI"/>
        <family val="2"/>
      </rPr>
      <t>Equipment:</t>
    </r>
    <r>
      <rPr>
        <sz val="11"/>
        <color theme="1"/>
        <rFont val="Segoe UI"/>
        <family val="2"/>
      </rPr>
      <t xml:space="preserve"> Include equipment over $3,000 or with a long term lease.</t>
    </r>
  </si>
  <si>
    <t xml:space="preserve">Other Unallowable Expenses </t>
  </si>
  <si>
    <t>TOTAL Expenses per OMB 2CFR § 200</t>
  </si>
  <si>
    <t>MODIFIED TOTAL DIRECT COSTS (MTDC)</t>
  </si>
  <si>
    <t xml:space="preserve">Description of Item </t>
  </si>
  <si>
    <t>Percentage</t>
  </si>
  <si>
    <t>Negotiated Federal Indirect cost rate</t>
  </si>
  <si>
    <t xml:space="preserve">Federal Rate </t>
  </si>
  <si>
    <t>Negotiated State Indirect cost rate</t>
  </si>
  <si>
    <t>State Rate</t>
  </si>
  <si>
    <t>Deminimus indirect rate</t>
  </si>
  <si>
    <t>TOTAL Indirect</t>
  </si>
  <si>
    <t>Grand TOTAL  Expenses</t>
  </si>
  <si>
    <t>Net Cost</t>
  </si>
  <si>
    <t>SB202 RSS</t>
  </si>
  <si>
    <t>Recovery Support Services</t>
  </si>
  <si>
    <t>ABC</t>
  </si>
  <si>
    <t>Licensed Clinician - John Doe</t>
  </si>
  <si>
    <t>Licensed Clincian</t>
  </si>
  <si>
    <t>Data Manager - Contractor</t>
  </si>
  <si>
    <t>Data Manager Role - Interim Contractor position</t>
  </si>
  <si>
    <t>Medication</t>
  </si>
  <si>
    <t>Medication costs for clients</t>
  </si>
  <si>
    <t>Contractor ABC</t>
  </si>
  <si>
    <t>Medicaid Eligibility consultant</t>
  </si>
  <si>
    <t>Utilities</t>
  </si>
  <si>
    <t>Utilities for office space</t>
  </si>
  <si>
    <t>Mileage</t>
  </si>
  <si>
    <t>roundtrip mileage</t>
  </si>
  <si>
    <t xml:space="preserve">Licensing Training </t>
  </si>
  <si>
    <t>Materials</t>
  </si>
  <si>
    <t>Vehicle</t>
  </si>
  <si>
    <t>Depreciation on transportation van</t>
  </si>
  <si>
    <t>Legal Fees</t>
  </si>
  <si>
    <t>Annual legal fees</t>
  </si>
  <si>
    <t xml:space="preserve">Budget Template Instructions </t>
  </si>
  <si>
    <t>add tabs not due at time of budget tab.</t>
  </si>
  <si>
    <t>General Instructions:</t>
  </si>
  <si>
    <t xml:space="preserve">The budget groups in the template are provided for guidance purposes only.  Contractors are not required to address each budget group if it is not applicable to the proposal.  </t>
  </si>
  <si>
    <t xml:space="preserve"> </t>
  </si>
  <si>
    <t>The form is an Excel worksheet that includes instructions in various cells that can be viewed by hovering the computer mouse over the cells.  The instructions below give additional guidance.</t>
  </si>
  <si>
    <t>Contact Information</t>
  </si>
  <si>
    <t>Complete the top portion of the form by providing Agency Name, Budget Period, Project Name, and Contact Information for both Program and Fiscal contacts.</t>
  </si>
  <si>
    <r>
      <rPr>
        <b/>
        <sz val="11"/>
        <color indexed="8"/>
        <rFont val="Calibri"/>
        <family val="2"/>
      </rPr>
      <t>Program</t>
    </r>
    <r>
      <rPr>
        <sz val="10"/>
        <rFont val="Arial"/>
        <family val="2"/>
      </rPr>
      <t>:  Enter contracted Program Name</t>
    </r>
  </si>
  <si>
    <r>
      <t xml:space="preserve">Program Description: </t>
    </r>
    <r>
      <rPr>
        <sz val="11"/>
        <color theme="1"/>
        <rFont val="Calibri"/>
        <family val="2"/>
        <scheme val="minor"/>
      </rPr>
      <t>Brief description of the program</t>
    </r>
  </si>
  <si>
    <r>
      <rPr>
        <b/>
        <sz val="11"/>
        <color indexed="8"/>
        <rFont val="Calibri"/>
        <family val="2"/>
      </rPr>
      <t xml:space="preserve">Agency Name: </t>
    </r>
    <r>
      <rPr>
        <sz val="10"/>
        <rFont val="Arial"/>
        <family val="2"/>
      </rPr>
      <t>Enter agency's name</t>
    </r>
  </si>
  <si>
    <t>Enter agency's program contact information here</t>
  </si>
  <si>
    <r>
      <t xml:space="preserve">Agency Address: </t>
    </r>
    <r>
      <rPr>
        <sz val="11"/>
        <color theme="1"/>
        <rFont val="Calibri"/>
        <family val="2"/>
        <scheme val="minor"/>
      </rPr>
      <t>Enter agency's physical address</t>
    </r>
  </si>
  <si>
    <r>
      <t xml:space="preserve">Region(s): </t>
    </r>
    <r>
      <rPr>
        <sz val="11"/>
        <color indexed="8"/>
        <rFont val="Calibri"/>
        <family val="2"/>
      </rPr>
      <t>Enter Region(s) that you will be providing services</t>
    </r>
  </si>
  <si>
    <r>
      <t xml:space="preserve">Annual Budget Amount: </t>
    </r>
    <r>
      <rPr>
        <sz val="11"/>
        <color theme="1"/>
        <rFont val="Calibri"/>
        <family val="2"/>
        <scheme val="minor"/>
      </rPr>
      <t>enter annual approved budget amount for the program</t>
    </r>
  </si>
  <si>
    <t xml:space="preserve">Example: </t>
  </si>
  <si>
    <t>Example:</t>
  </si>
  <si>
    <t>Personnel Services (Salaried Employees and Hourly Employees)</t>
  </si>
  <si>
    <t xml:space="preserve">Column A:  Position Title </t>
  </si>
  <si>
    <t>Example 1:  Project Coordinator (salaried)</t>
  </si>
  <si>
    <t>Example 2:  Project Administrator (hourly)</t>
  </si>
  <si>
    <t>Column B:  Description of Work</t>
  </si>
  <si>
    <r>
      <t>Use the "</t>
    </r>
    <r>
      <rPr>
        <i/>
        <sz val="11"/>
        <color indexed="8"/>
        <rFont val="Calibri"/>
        <family val="2"/>
      </rPr>
      <t>Description of Work"</t>
    </r>
    <r>
      <rPr>
        <sz val="10"/>
        <rFont val="Arial"/>
        <family val="2"/>
      </rPr>
      <t xml:space="preserve"> column of the budget template to address the role and expected contribution of budgeted personnel. The time commitment of each individual should be justified as a reasonable estimate for the work to be performed.  A description of how fringe benefits are projected and what components are included in the calculation (insurance, paid time off, pension, etc.) must be included.  For hourly employees, please include hourly rate, hourly fringe and the number of hours budgeted.</t>
    </r>
  </si>
  <si>
    <t>Columns D-F (salaried employees):  Gross or Annual Salary / Fringe / Percent of Time on Project</t>
  </si>
  <si>
    <t xml:space="preserve">Enter the Gross or Annual salary, Fringe, and the Percent of Time Spent on Project for each employee that will work on the project.  </t>
  </si>
  <si>
    <t xml:space="preserve"> For example: A full-time salaried employee is paid $60,000 a year;  their fringe benefits rate is 22%; they plan to spend  approximately 100% of their time on the project. Their total contribution to the Work Plan is calculated as follows:</t>
  </si>
  <si>
    <t>*Gross Annual Salary</t>
  </si>
  <si>
    <t>Fringe %</t>
  </si>
  <si>
    <t>*Fringe ($60,000 x 22%)</t>
  </si>
  <si>
    <t>Annual Salary + Fringe ($60,000 + $13,200)</t>
  </si>
  <si>
    <t>*Percent of Time on Project</t>
  </si>
  <si>
    <t>*Enter into the Budget Template</t>
  </si>
  <si>
    <t>Columns D-F (hourly employees):  Hourly Wage / Hourly Fringe / Number of Hours on Project</t>
  </si>
  <si>
    <t xml:space="preserve">Enter the Hourly Wage, Hourly Fringe and the Total # of Hours on Project than an employee will work on the project. </t>
  </si>
  <si>
    <t>For example:  An hourly employee is paid $15/hour with 25% fringe; their time on the project will be 20 hours/week for 39 weeks.   Their total contribution to the Work Plan is calculated as follows:</t>
  </si>
  <si>
    <t>20 hours/week x 39 weeks = 780 Hours</t>
  </si>
  <si>
    <t>$15/hour x 25% fringe = $3.75/hour fringe</t>
  </si>
  <si>
    <t xml:space="preserve">$15/hour + $3.75/hour = $18.75/hr </t>
  </si>
  <si>
    <t>$18.75/hour x 780 hours = $14,625</t>
  </si>
  <si>
    <t xml:space="preserve">ENTER ON FORM: </t>
  </si>
  <si>
    <t>*Hourly Wage</t>
  </si>
  <si>
    <t>*Hourly Fringe ($15 x 25%)</t>
  </si>
  <si>
    <t>Hourly Wage + Fringe ($15.00 + $3.75)</t>
  </si>
  <si>
    <t>*Total # of Hours on Project (20x 39 weeks)</t>
  </si>
  <si>
    <t>Total Personnel Services (including fringe benefits)</t>
  </si>
  <si>
    <t>This expenditure category should include all costs related client needs as outline in the scope of work.  Use the Description of Item column to describe the necessity and reasonableness for all estimated costs</t>
  </si>
  <si>
    <t>Column A:  Item</t>
  </si>
  <si>
    <t>List the items that you will be providing clients</t>
  </si>
  <si>
    <t>Example 1:  Client Food</t>
  </si>
  <si>
    <t>Column B:  Description of Item</t>
  </si>
  <si>
    <t>Example 1:  Project Towards No Drug Abuse Trainer</t>
  </si>
  <si>
    <t>Food provided for assessments, evaluation, case management and groups</t>
  </si>
  <si>
    <t>Column E:  Rate and Column F:  Quantity</t>
  </si>
  <si>
    <t>Describe Rate in Column E and Quantity in Column F, if appropriate.</t>
  </si>
  <si>
    <t>Describe rate in this column if appropriate.</t>
  </si>
  <si>
    <t xml:space="preserve">Example 1: trainer expenses will be $2,000/session.  </t>
  </si>
  <si>
    <t>Client Food</t>
  </si>
  <si>
    <t>Rate:  $3,600</t>
  </si>
  <si>
    <t>For example, for 12 months</t>
  </si>
  <si>
    <t>Quantity:  1</t>
  </si>
  <si>
    <t>Total = $3,600 ($3,600 x 1)</t>
  </si>
  <si>
    <t>Total Contractors/Consultants</t>
  </si>
  <si>
    <t>Contractors/Consultants (payments to third parties or entities)</t>
  </si>
  <si>
    <t>List the name of subcontractor</t>
  </si>
  <si>
    <t>Example 1:  New Hope</t>
  </si>
  <si>
    <t>Evaluation Services</t>
  </si>
  <si>
    <t>A contractor will be hired to conduct Project Towards No Drug Abuse training for 2 days with up to 15 participants from 3 area high schools. The contractor will be responsible for development and facilitation of training.  A Request for Proposal will be developed to elicit contractors. Applications will be scored and selected based on reasonableness of cost and ability to meet stated criteria. The program staff members do not have the necessary skills to carry out the proposed work required as training skills are very specialized.  Hiring a contractor is more feasible and cost effective than hiring a full-time employee for the first project year.</t>
  </si>
  <si>
    <t>Describe Rate in Column F and Quantity in Column G, if appropriate.</t>
  </si>
  <si>
    <t>Rate:  $18,000</t>
  </si>
  <si>
    <t>Total = $18,000 ($18,000 x 1)</t>
  </si>
  <si>
    <t>Expenses resulting from an agency's occupancy and use of owned, rented, leased or donated building and offices</t>
  </si>
  <si>
    <t>Example 1:</t>
  </si>
  <si>
    <t>Example 2:</t>
  </si>
  <si>
    <t>Janitorial</t>
  </si>
  <si>
    <t xml:space="preserve">Column B:  Description of Item. </t>
  </si>
  <si>
    <t>Rent for 555 S. Broadway Suite 10, Denver Co 80121</t>
  </si>
  <si>
    <t>Nightly cleaning, vacuuming, trash and dusting.</t>
  </si>
  <si>
    <t>Column E: Rate and Column F: Quantity</t>
  </si>
  <si>
    <t xml:space="preserve">  Example 1:  Mileage</t>
  </si>
  <si>
    <t>Rate:</t>
  </si>
  <si>
    <t>Quantity:</t>
  </si>
  <si>
    <t>Total Travel Expenses</t>
  </si>
  <si>
    <t>Operating Expenses</t>
  </si>
  <si>
    <t xml:space="preserve">Supplies and operating expenses may include, but are not limited to, postage, office supplies, paid media, educational materials, and copying.  </t>
  </si>
  <si>
    <t>This column should list the item to be used in support of the Work Plan.</t>
  </si>
  <si>
    <t xml:space="preserve">Example 1:  Training Materials - TND materials for 225 youth for 3 schools </t>
  </si>
  <si>
    <t>Employee Training</t>
  </si>
  <si>
    <t>Example 2:  Telephone lines/long distance and Internet services</t>
  </si>
  <si>
    <t>This is a description of the item(s) listed in Item Column.  Use the Item Description Column to describe the rationale for the costs budgeted (how it will be used to advance the Work Plan) and how cost estimates are calculated.</t>
  </si>
  <si>
    <t>Example 1:  Employee Training (CBT Training, 3 staff  (cost includes registration, training and transportation)</t>
  </si>
  <si>
    <t>Example 2:  Internet/server access services and telephone services cost averages $206.19 per person x 1 staff.</t>
  </si>
  <si>
    <t>Example 1: CBT Training</t>
  </si>
  <si>
    <t>Example 1: Internet/server access</t>
  </si>
  <si>
    <t>Total Supplies &amp; Operating Expenses</t>
  </si>
  <si>
    <t>Depreciation / Amortization</t>
  </si>
  <si>
    <t>Depreciation and amortization expense for depreciable assets owned by the agency.</t>
  </si>
  <si>
    <t>This column should list the item to be depreciated</t>
  </si>
  <si>
    <t>Computer Server</t>
  </si>
  <si>
    <t>Fees and expenses of professional practitioner and consultants wo are not employees of the agency and are engaged for specified services on a fee or other individual contract basis</t>
  </si>
  <si>
    <t>Total Direct Costs (TDC)</t>
  </si>
  <si>
    <t xml:space="preserve">Modified Total Direct Costs (MTDC) per OMB 2CFR § 200 </t>
  </si>
  <si>
    <t>Modified Total Direct Costs are calculated by subtracting certain expenses from the TDC.  This is calculated when a Contractor has selected the 10% Indirect Rate.  Certain expenses include:</t>
  </si>
  <si>
    <t>*Subcontracts in excess of $25,000:  Include any dollar amount above $25,000 for one contractor.</t>
  </si>
  <si>
    <t>*Rent:  Include rent if listed under Operating as a direct expense.</t>
  </si>
  <si>
    <t>*Equipment:  Include equipment over $3,000 or with a long term lease.</t>
  </si>
  <si>
    <t>*Other Unallowable Expenses:  Include such items as tuition remission, charges for patient care, etc.…</t>
  </si>
  <si>
    <t xml:space="preserve">Please reflect one of the Indirect Cost options for this section.   Indirect Costs may be requested  (1)  using the agency's  Federally Negotiated Indirect Cost Rate or (2) agency's State Negotiated Indirect Cost Rate  or (3) 10%.  </t>
  </si>
  <si>
    <t>Column B:  Description of Item (description is not necessary for the negotiated rate agreement)</t>
  </si>
  <si>
    <t>Column F: Percentage</t>
  </si>
  <si>
    <t>Enter the percentage that applies, the dollar amount will auto populate.</t>
  </si>
  <si>
    <t xml:space="preserve">NOTE: Any adjustments for prior months MUST be made in the current month's submission in order to avoid reconciliation errors and possible payment discrepancies. </t>
  </si>
  <si>
    <t xml:space="preserve">Behavioral Health Administration </t>
  </si>
  <si>
    <t>BHASO Name</t>
  </si>
  <si>
    <t>111 Point Pl. Denver CO 80218</t>
  </si>
  <si>
    <t>Jane Smith jsmith@abc.org</t>
  </si>
  <si>
    <t>TOTAL Amount Requested from BHASO</t>
  </si>
  <si>
    <r>
      <t xml:space="preserve">Indirect Costs                                                                                                                                                                                    </t>
    </r>
    <r>
      <rPr>
        <sz val="12"/>
        <color theme="1"/>
        <rFont val="Segoe UI"/>
        <family val="2"/>
      </rPr>
      <t xml:space="preserve">                           </t>
    </r>
    <r>
      <rPr>
        <sz val="11"/>
        <color theme="1"/>
        <rFont val="Segoe UI"/>
        <family val="2"/>
      </rPr>
      <t>[not to exceed 15% unless Negotiated Federal Indirect Cost rate or Negotiated State Indirect Cost rate is attached]</t>
    </r>
  </si>
  <si>
    <t xml:space="preserve"> or 15% Indirect rate: </t>
  </si>
  <si>
    <t>Invoice Name in Unity:</t>
  </si>
  <si>
    <t>Appropriation #:</t>
  </si>
  <si>
    <t>BHA Indigent Encounters **</t>
  </si>
  <si>
    <t>BHASO Revenue</t>
  </si>
  <si>
    <t>FY27 ANNUAL BUDGET &amp; TRACKING</t>
  </si>
  <si>
    <t>BHA Indigent Encounters**</t>
  </si>
  <si>
    <t>7/1/26-6/30/27</t>
  </si>
  <si>
    <t>BHA Indigent Encounters</t>
  </si>
  <si>
    <t>Example: Using indirect cost rate that applies 15% of  Modified Total Direct Costs.</t>
  </si>
  <si>
    <t>BHASO Region:</t>
  </si>
  <si>
    <t>Fund/Budget Category:</t>
  </si>
  <si>
    <t>Annual Contract Amount</t>
  </si>
  <si>
    <t>Refer to the Behavioral Health Accounting and Auditing Guidelines 2026</t>
  </si>
  <si>
    <t>Medicaid Fee for Service Cash, Medicaid Capitation Encounters, BHA Indigent Encounters, 3rd Party Insurance Cash Receipts, Medicare Cash, Self-Pay/Client Fees and Cash from other Sources</t>
  </si>
  <si>
    <t>Example 1: Computer Server-method of calculating deprecation meets the BHA Accounting and Auditing Guidelines. Depreciation 10% of total cost.</t>
  </si>
  <si>
    <t>The Budget Template should be used to explain how an agency plans to use BHA funds consistent with the BHASO contract. The Budget Template includes three worksheets: Instructions, Budget Example and Budget Template. The budget example does not reflect the actual dollar amount available for this grant.  Please confirm this amount from your Program or Fiscal contact.  Budget requests and their associated deliverables need to be in alignment and provide a consistent, logical picture of what is to be accomplished, by whom, and the associated costs.  In the event that this alignment does not occur, applicants may be contacted with requests for clarifications and/or modifications.  Additional information regarding Direct and Indirect Costs, Modified Total Direct Costs and unallowable costs can be found in the OMB Super Circular.</t>
  </si>
  <si>
    <t>The information contained in each expenditure category helps the BHASO understand the budget.  Please provide narrative for each category in the "Description of Work" or the "Description of Item" section.</t>
  </si>
  <si>
    <t>The contractor and subcontractors shall account for revenue offsets by reducing invoice submissions to the BHASO by cash received from other payer sources including but not limited to Medicaid capitation and fee for services, Medicare, private insurance, co-payments or other patient revenue, grants, etc.</t>
  </si>
  <si>
    <t>It is the BHASO's expectation that agency employees included in this section will complete all of the work related to the project/contract.</t>
  </si>
  <si>
    <t>Amount Requesting from the BHASO (automatically calculates)</t>
  </si>
  <si>
    <t>Column G: Total Amount Requested from the BHASO</t>
  </si>
  <si>
    <t xml:space="preserve">This column should reflect the amount(s) the agency is requesting from the BHASO for each employee working on the project.  </t>
  </si>
  <si>
    <t xml:space="preserve">This row should show the totals for each columns and reflect the total amount of Personnel Services costs the agency is requesting from the BHASO.  </t>
  </si>
  <si>
    <t xml:space="preserve">This column should reflect the amount(s) the agency is requesting from the BHASO.  </t>
  </si>
  <si>
    <t xml:space="preserve">This row should reflect the total amount of Contractors/Consultants costs the agency is requesting from the BHASO.  </t>
  </si>
  <si>
    <t xml:space="preserve">This category should describe costs for subcontractors (persons not employed by the agency) needed to complete work on the Work Plan.  This includes consulting and personal services subcontracts.  The Description of Item should specify the need for the subcontractor, the selection process, the work to be performed, how costs were calculated and the expected deliverables. the BHASO may request copies of contractual and grant agreements or MOU/MOA's during the contract period.  Subcontractors may not be pre-paid for services.  All Subcontractor contracts must follow a cost reimbursement structure.  </t>
  </si>
  <si>
    <t xml:space="preserve">This column should reflect the amount(s) the agency is requesting from the BHASO for each subcontractor.  </t>
  </si>
  <si>
    <t xml:space="preserve">This column should reflect the amount(s) the agency is requesting from the BHASO for each travel line.  </t>
  </si>
  <si>
    <t>This row should total Travel Expenses the agency is requesting from the BHASO.</t>
  </si>
  <si>
    <t xml:space="preserve">This column should reflect the amount(s) the agency is requesting from the BHASO for each supply item.  </t>
  </si>
  <si>
    <t>This row should total the Supplies &amp; Operating Expenses the agency is requesting from the BHASO.</t>
  </si>
  <si>
    <t xml:space="preserve">This row is the total of all Direct Costs the agency is requesting from the BHASO (Personnel Services, Contractors/Consultants, Travel and Supplies &amp; Operating). </t>
  </si>
  <si>
    <t xml:space="preserve">This row should be the TOTAL of all expenses, revenue offset,  including Indirect Costs that the agency is requesting from the BHASO for the project.  </t>
  </si>
  <si>
    <t xml:space="preserve">Indirect costs will be paid according to the OMB Super Circular provision.  Any non-federal entity (including a non-profit organization) shall use either the de minimis rate of 15% of modified total direct costs (MTDC) or an approved and negotiated indirect cost rate (federal or state approved rate.) </t>
  </si>
  <si>
    <t>https://hcpf.colorado.gov/behavioral-health-rate-reform</t>
  </si>
  <si>
    <t>BHASO Revenue, Non-Governmental Contracts, Other State Revenue, Federal Grant Funds, Local Funds, Private Grant Funds, Public Support, Private Support, In-Kind Donations, In-Kind Donations and other Funds</t>
  </si>
  <si>
    <t>BHASO Provider Fee</t>
  </si>
  <si>
    <t>Offsetting Revenue</t>
  </si>
  <si>
    <t>Expenditures</t>
  </si>
  <si>
    <t>Salaries</t>
  </si>
  <si>
    <t>Salaries - hourly</t>
  </si>
  <si>
    <t>Subcontractors</t>
  </si>
  <si>
    <t>Depreciation</t>
  </si>
  <si>
    <t>Professional Services</t>
  </si>
  <si>
    <t xml:space="preserve">Backup requirement must agree to amount included on the invoice.  </t>
  </si>
  <si>
    <t>Example</t>
  </si>
  <si>
    <t>no add'l contract/grants</t>
  </si>
  <si>
    <t>invoice/general ledger</t>
  </si>
  <si>
    <t>depreciation schedule</t>
  </si>
  <si>
    <t>payoll register/general ledger</t>
  </si>
  <si>
    <t>Signal Internal USE:</t>
  </si>
  <si>
    <t>Invoice Acceptance</t>
  </si>
  <si>
    <t>Type</t>
  </si>
  <si>
    <t>Classification</t>
  </si>
  <si>
    <t>Y</t>
  </si>
  <si>
    <t>N</t>
  </si>
  <si>
    <t>N/A</t>
  </si>
  <si>
    <t>Backup Example</t>
  </si>
  <si>
    <t>Backup Amount</t>
  </si>
  <si>
    <t>Invoice Allocation</t>
  </si>
  <si>
    <t>Detail explanation</t>
  </si>
  <si>
    <t>Provider Name Region Category Budget Group month/year</t>
  </si>
  <si>
    <t>July 1, 2026 - June 30, 2027</t>
  </si>
  <si>
    <t>ALL line item receips/general ledger</t>
  </si>
  <si>
    <t>Detail explanation - Example</t>
  </si>
  <si>
    <t>medicaid payment backup</t>
  </si>
  <si>
    <t>Backup</t>
  </si>
  <si>
    <t>approved - accountant initials</t>
  </si>
  <si>
    <t>Methodology Detailed Explanation</t>
  </si>
  <si>
    <t>Add (Y) Yes (N) No or N/A - each month</t>
  </si>
  <si>
    <t>YES</t>
  </si>
  <si>
    <t>NO</t>
  </si>
  <si>
    <t>BUDGET WILL NOT BE APPROVED IF NOT ANSWERED</t>
  </si>
  <si>
    <t>medicaid remittance from RAE</t>
  </si>
  <si>
    <t>indicate by using "X"</t>
  </si>
  <si>
    <t>DO YOU BILL MEDICAID FOR THIS PROGRAM? YES (Y) or NO (N), if YES BUDGET AMOUNT NEEDS TO BE ADDED TO COLUMN (G) ROW (18) below</t>
  </si>
  <si>
    <t xml:space="preserve">If (N) No, additional explanation is needed on the Methodology tab. </t>
  </si>
  <si>
    <t>Depreciation Schedule</t>
  </si>
  <si>
    <t>If 'N" additional support to justify amount included on invoice</t>
  </si>
  <si>
    <t>Agency Remittance. Separate detailed worksheet is requirement if allocation is needed that must agree to amount included on invoice.</t>
  </si>
  <si>
    <t>Payroll register/paystubs and separate worksheet  that calculates (total payroll x allocation percentage = invoice amount),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</si>
</sst>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_(* #,##0_);_(* \(#,##0\);_(* &quot;-&quot;??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9"/>
      <color indexed="81"/>
      <name val="Tahoma"/>
      <family val="2"/>
    </font>
    <font>
      <b/>
      <sz val="9"/>
      <color indexed="81"/>
      <name val="Tahoma"/>
      <family val="2"/>
    </font>
    <font>
      <u/>
      <sz val="10"/>
      <color theme="10"/>
      <name val="Arial"/>
      <family val="2"/>
    </font>
    <font>
      <sz val="11"/>
      <color indexed="8"/>
      <name val="Calibri"/>
      <family val="2"/>
      <scheme val="minor"/>
    </font>
    <font>
      <sz val="10"/>
      <name val="Arial"/>
      <family val="2"/>
    </font>
    <font>
      <u/>
      <sz val="10"/>
      <color theme="10"/>
      <name val="Arial"/>
      <family val="2"/>
    </font>
    <font>
      <sz val="10"/>
      <name val="Arial"/>
      <family val="2"/>
    </font>
    <font>
      <b/>
      <sz val="11"/>
      <color theme="1"/>
      <name val="Calibri"/>
      <family val="2"/>
      <scheme val="minor"/>
    </font>
    <font>
      <u/>
      <sz val="11"/>
      <color theme="10"/>
      <name val="Calibri"/>
      <family val="2"/>
      <scheme val="minor"/>
    </font>
    <font>
      <sz val="11"/>
      <color theme="1"/>
      <name val="Segoe UI"/>
      <family val="2"/>
    </font>
    <font>
      <b/>
      <sz val="14"/>
      <color theme="1"/>
      <name val="Segoe UI"/>
      <family val="2"/>
    </font>
    <font>
      <b/>
      <sz val="11"/>
      <color theme="1"/>
      <name val="Segoe UI"/>
      <family val="2"/>
    </font>
    <font>
      <b/>
      <sz val="10"/>
      <color theme="1"/>
      <name val="Segoe UI"/>
      <family val="2"/>
    </font>
    <font>
      <b/>
      <sz val="12"/>
      <color theme="1"/>
      <name val="Segoe UI"/>
      <family val="2"/>
    </font>
    <font>
      <sz val="10"/>
      <color indexed="81"/>
      <name val="Tahoma"/>
      <family val="2"/>
    </font>
    <font>
      <sz val="12"/>
      <color theme="1"/>
      <name val="Segoe UI"/>
      <family val="2"/>
    </font>
    <font>
      <sz val="11"/>
      <color indexed="81"/>
      <name val="Tahoma"/>
      <family val="2"/>
    </font>
    <font>
      <sz val="10"/>
      <color rgb="FF000000"/>
      <name val="Arial"/>
      <family val="2"/>
    </font>
    <font>
      <sz val="10"/>
      <color theme="1"/>
      <name val="Arial"/>
      <family val="2"/>
    </font>
    <font>
      <sz val="12"/>
      <color theme="1"/>
      <name val="Calibri"/>
      <family val="2"/>
    </font>
    <font>
      <sz val="10"/>
      <color theme="1"/>
      <name val="Calibri"/>
      <family val="2"/>
    </font>
    <font>
      <sz val="10"/>
      <name val="Arial"/>
      <family val="2"/>
    </font>
    <font>
      <b/>
      <sz val="14"/>
      <color theme="1"/>
      <name val="Calibri"/>
      <family val="2"/>
      <scheme val="minor"/>
    </font>
    <font>
      <b/>
      <i/>
      <sz val="11"/>
      <color theme="1"/>
      <name val="Calibri"/>
      <family val="2"/>
      <scheme val="minor"/>
    </font>
    <font>
      <b/>
      <sz val="11"/>
      <color indexed="8"/>
      <name val="Calibri"/>
      <family val="2"/>
    </font>
    <font>
      <sz val="11"/>
      <color indexed="8"/>
      <name val="Calibri"/>
      <family val="2"/>
    </font>
    <font>
      <i/>
      <sz val="11"/>
      <color indexed="8"/>
      <name val="Calibri"/>
      <family val="2"/>
    </font>
    <font>
      <sz val="11"/>
      <name val="Calibri"/>
      <family val="2"/>
      <scheme val="minor"/>
    </font>
    <font>
      <sz val="11"/>
      <color theme="1"/>
      <name val="Calibri"/>
      <family val="2"/>
    </font>
    <font>
      <sz val="14"/>
      <name val="Trebuchet MS"/>
      <family val="2"/>
    </font>
    <font>
      <b/>
      <sz val="12"/>
      <name val="Trebuchet MS"/>
      <family val="2"/>
    </font>
    <font>
      <sz val="14"/>
      <color theme="0"/>
      <name val="Trebuchet MS"/>
      <family val="2"/>
    </font>
    <font>
      <b/>
      <sz val="10"/>
      <name val="Trebuchet MS"/>
      <family val="2"/>
    </font>
    <font>
      <b/>
      <sz val="12"/>
      <color theme="3"/>
      <name val="Trebuchet MS"/>
      <family val="2"/>
    </font>
    <font>
      <sz val="10"/>
      <color theme="0"/>
      <name val="Arial"/>
      <family val="2"/>
    </font>
    <font>
      <b/>
      <sz val="10"/>
      <color theme="0"/>
      <name val="Arial"/>
      <family val="2"/>
    </font>
    <font>
      <b/>
      <sz val="10"/>
      <color theme="1"/>
      <name val="Arial"/>
      <family val="2"/>
    </font>
    <font>
      <b/>
      <sz val="10"/>
      <name val="Arial"/>
      <family val="2"/>
    </font>
    <font>
      <i/>
      <sz val="9"/>
      <name val="Arial"/>
      <family val="2"/>
    </font>
    <font>
      <i/>
      <sz val="9"/>
      <color theme="1"/>
      <name val="Arial"/>
      <family val="2"/>
    </font>
    <font>
      <u/>
      <sz val="10"/>
      <name val="Arial"/>
      <family val="2"/>
    </font>
    <font>
      <i/>
      <sz val="9"/>
      <color rgb="FFFF0000"/>
      <name val="Arial"/>
      <family val="2"/>
    </font>
    <font>
      <sz val="10"/>
      <color theme="1"/>
      <name val="Segoe UI"/>
      <family val="2"/>
    </font>
    <font>
      <b/>
      <sz val="10"/>
      <color theme="1"/>
      <name val="Calibri"/>
      <family val="2"/>
      <scheme val="minor"/>
    </font>
    <font>
      <i/>
      <sz val="10"/>
      <color theme="1"/>
      <name val="Arial"/>
      <family val="2"/>
    </font>
    <font>
      <i/>
      <sz val="11"/>
      <color theme="1"/>
      <name val="Segoe UI"/>
      <family val="2"/>
    </font>
    <font>
      <sz val="8"/>
      <name val="Arial"/>
      <family val="2"/>
    </font>
    <font>
      <u/>
      <sz val="10"/>
      <color theme="10"/>
      <name val="Arial"/>
      <family val="2"/>
    </font>
    <font>
      <i/>
      <sz val="10"/>
      <name val="Arial"/>
      <family val="2"/>
    </font>
    <font>
      <i/>
      <u/>
      <sz val="8"/>
      <name val="Arial"/>
      <family val="2"/>
    </font>
    <font>
      <b/>
      <i/>
      <sz val="10"/>
      <color rgb="FFDF0000"/>
      <name val="Arial"/>
      <family val="2"/>
    </font>
    <font>
      <b/>
      <sz val="10"/>
      <color rgb="FFDF0000"/>
      <name val="Arial"/>
      <family val="2"/>
    </font>
    <font>
      <i/>
      <u/>
      <sz val="10"/>
      <name val="Arial"/>
      <family val="2"/>
    </font>
    <font>
      <b/>
      <sz val="12"/>
      <color rgb="FFED0000"/>
      <name val="Segoe UI"/>
      <family val="2"/>
    </font>
    <font>
      <b/>
      <sz val="11"/>
      <color rgb="FFED0000"/>
      <name val="Segoe UI"/>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59999389629810485"/>
        <bgColor indexed="64"/>
      </patternFill>
    </fill>
  </fills>
  <borders count="4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theme="1" tint="0.24994659260841701"/>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89">
    <xf numFmtId="0" fontId="0" fillId="0" borderId="0"/>
    <xf numFmtId="43" fontId="28" fillId="0" borderId="0" applyFont="0" applyFill="0" applyBorder="0" applyAlignment="0" applyProtection="0"/>
    <xf numFmtId="0" fontId="29" fillId="0" borderId="0"/>
    <xf numFmtId="43" fontId="28" fillId="0" borderId="0" applyFont="0" applyFill="0" applyBorder="0" applyAlignment="0" applyProtection="0"/>
    <xf numFmtId="0" fontId="28" fillId="0" borderId="0"/>
    <xf numFmtId="44" fontId="30" fillId="0" borderId="0" applyFont="0" applyFill="0" applyBorder="0" applyAlignment="0" applyProtection="0"/>
    <xf numFmtId="0" fontId="28" fillId="0" borderId="0"/>
    <xf numFmtId="0" fontId="27" fillId="0" borderId="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0" fontId="28" fillId="0" borderId="0"/>
    <xf numFmtId="0" fontId="24" fillId="0" borderId="0"/>
    <xf numFmtId="43" fontId="24" fillId="0" borderId="0" applyFont="0" applyFill="0" applyBorder="0" applyAlignment="0" applyProtection="0"/>
    <xf numFmtId="44" fontId="24" fillId="0" borderId="0" applyFont="0" applyFill="0" applyBorder="0" applyAlignment="0" applyProtection="0"/>
    <xf numFmtId="0" fontId="23" fillId="0" borderId="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34"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36" fillId="0" borderId="0" applyNumberFormat="0" applyFill="0" applyBorder="0" applyAlignment="0" applyProtection="0"/>
    <xf numFmtId="43" fontId="35" fillId="0" borderId="0" applyFont="0" applyFill="0" applyBorder="0" applyAlignment="0" applyProtection="0"/>
    <xf numFmtId="0" fontId="18" fillId="0" borderId="0"/>
    <xf numFmtId="44"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0" fontId="16" fillId="0" borderId="0"/>
    <xf numFmtId="0" fontId="16" fillId="0" borderId="0"/>
    <xf numFmtId="0" fontId="15" fillId="0" borderId="0"/>
    <xf numFmtId="0" fontId="33" fillId="0" borderId="0" applyNumberFormat="0" applyFill="0" applyBorder="0" applyAlignment="0" applyProtection="0"/>
    <xf numFmtId="43" fontId="28"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14" fillId="0" borderId="0"/>
    <xf numFmtId="0" fontId="28" fillId="0" borderId="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3" fillId="0" borderId="0"/>
    <xf numFmtId="9" fontId="37"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10" fillId="0" borderId="0"/>
    <xf numFmtId="0" fontId="39"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48" fillId="0" borderId="0"/>
    <xf numFmtId="44" fontId="52"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8" fillId="0" borderId="0"/>
    <xf numFmtId="0" fontId="78" fillId="0" borderId="0" applyNumberFormat="0" applyFill="0" applyBorder="0" applyAlignment="0" applyProtection="0"/>
  </cellStyleXfs>
  <cellXfs count="682">
    <xf numFmtId="0" fontId="0" fillId="0" borderId="0" xfId="0"/>
    <xf numFmtId="0" fontId="40" fillId="0" borderId="0" xfId="76" applyFont="1"/>
    <xf numFmtId="0" fontId="40" fillId="0" borderId="5" xfId="80" applyNumberFormat="1" applyFont="1" applyBorder="1" applyAlignment="1" applyProtection="1">
      <alignment horizontal="right" wrapText="1"/>
      <protection locked="0"/>
    </xf>
    <xf numFmtId="0" fontId="40" fillId="6" borderId="5" xfId="76" applyFont="1" applyFill="1" applyBorder="1" applyAlignment="1" applyProtection="1">
      <alignment horizontal="left" wrapText="1"/>
      <protection locked="0"/>
    </xf>
    <xf numFmtId="44" fontId="40" fillId="0" borderId="5" xfId="76" applyNumberFormat="1" applyFont="1" applyBorder="1" applyAlignment="1" applyProtection="1">
      <alignment horizontal="left" wrapText="1"/>
      <protection locked="0"/>
    </xf>
    <xf numFmtId="9" fontId="40" fillId="0" borderId="9" xfId="79" applyFont="1" applyFill="1" applyBorder="1" applyAlignment="1" applyProtection="1">
      <alignment wrapText="1"/>
    </xf>
    <xf numFmtId="43" fontId="40" fillId="0" borderId="5" xfId="1" applyFont="1" applyFill="1" applyBorder="1" applyAlignment="1" applyProtection="1"/>
    <xf numFmtId="43" fontId="40" fillId="0" borderId="5" xfId="1" applyFont="1" applyBorder="1" applyAlignment="1" applyProtection="1"/>
    <xf numFmtId="43" fontId="40" fillId="0" borderId="5" xfId="1" applyFont="1" applyBorder="1" applyAlignment="1" applyProtection="1">
      <alignment wrapText="1"/>
    </xf>
    <xf numFmtId="0" fontId="51" fillId="0" borderId="0" xfId="76" applyFont="1" applyAlignment="1">
      <alignment wrapText="1"/>
    </xf>
    <xf numFmtId="0" fontId="42" fillId="4" borderId="5" xfId="76" applyFont="1" applyFill="1" applyBorder="1" applyAlignment="1">
      <alignment horizontal="center"/>
    </xf>
    <xf numFmtId="164" fontId="40" fillId="0" borderId="0" xfId="78" applyNumberFormat="1" applyFont="1" applyAlignment="1" applyProtection="1"/>
    <xf numFmtId="49" fontId="40" fillId="0" borderId="0" xfId="76" applyNumberFormat="1" applyFont="1" applyAlignment="1">
      <alignment horizontal="center" wrapText="1"/>
    </xf>
    <xf numFmtId="0" fontId="42" fillId="0" borderId="0" xfId="76" applyFont="1" applyAlignment="1">
      <alignment horizontal="center" wrapText="1"/>
    </xf>
    <xf numFmtId="49" fontId="40" fillId="0" borderId="0" xfId="76" applyNumberFormat="1" applyFont="1" applyAlignment="1" applyProtection="1">
      <alignment horizontal="center" wrapText="1"/>
      <protection locked="0"/>
    </xf>
    <xf numFmtId="164" fontId="40" fillId="0" borderId="0" xfId="78" applyNumberFormat="1" applyFont="1" applyBorder="1" applyAlignment="1" applyProtection="1"/>
    <xf numFmtId="0" fontId="40" fillId="0" borderId="4" xfId="76" applyFont="1" applyBorder="1"/>
    <xf numFmtId="164" fontId="40" fillId="0" borderId="4" xfId="78" applyNumberFormat="1" applyFont="1" applyBorder="1" applyAlignment="1" applyProtection="1"/>
    <xf numFmtId="164" fontId="44" fillId="5" borderId="6" xfId="78" applyNumberFormat="1" applyFont="1" applyFill="1" applyBorder="1" applyAlignment="1" applyProtection="1">
      <alignment horizontal="center" wrapText="1"/>
    </xf>
    <xf numFmtId="0" fontId="42" fillId="3" borderId="5" xfId="76" applyFont="1" applyFill="1" applyBorder="1" applyAlignment="1">
      <alignment horizontal="center" wrapText="1"/>
    </xf>
    <xf numFmtId="164" fontId="43" fillId="3" borderId="5" xfId="78" applyNumberFormat="1" applyFont="1" applyFill="1" applyBorder="1" applyAlignment="1" applyProtection="1">
      <alignment horizontal="center" wrapText="1"/>
    </xf>
    <xf numFmtId="164" fontId="43" fillId="3" borderId="5" xfId="78" applyNumberFormat="1" applyFont="1" applyFill="1" applyBorder="1" applyAlignment="1" applyProtection="1">
      <alignment horizontal="center"/>
    </xf>
    <xf numFmtId="0" fontId="43" fillId="3" borderId="5" xfId="76" applyFont="1" applyFill="1" applyBorder="1" applyAlignment="1">
      <alignment horizontal="center" wrapText="1"/>
    </xf>
    <xf numFmtId="164" fontId="43" fillId="3" borderId="9" xfId="78" applyNumberFormat="1" applyFont="1" applyFill="1" applyBorder="1" applyAlignment="1" applyProtection="1">
      <alignment horizontal="center" wrapText="1"/>
    </xf>
    <xf numFmtId="0" fontId="38" fillId="9" borderId="5" xfId="76" applyFont="1" applyFill="1" applyBorder="1" applyAlignment="1">
      <alignment horizontal="center"/>
    </xf>
    <xf numFmtId="0" fontId="49" fillId="0" borderId="16" xfId="76" applyFont="1" applyBorder="1" applyAlignment="1">
      <alignment horizontal="left" wrapText="1"/>
    </xf>
    <xf numFmtId="44" fontId="40" fillId="0" borderId="5" xfId="78" applyFont="1" applyFill="1" applyBorder="1" applyAlignment="1" applyProtection="1">
      <alignment horizontal="left"/>
      <protection locked="0"/>
    </xf>
    <xf numFmtId="9" fontId="40" fillId="0" borderId="5" xfId="76" applyNumberFormat="1" applyFont="1" applyBorder="1" applyAlignment="1" applyProtection="1">
      <alignment horizontal="right"/>
      <protection locked="0"/>
    </xf>
    <xf numFmtId="44" fontId="40" fillId="0" borderId="9" xfId="78" applyFont="1" applyFill="1" applyBorder="1" applyAlignment="1" applyProtection="1">
      <alignment horizontal="left"/>
    </xf>
    <xf numFmtId="43" fontId="40" fillId="0" borderId="5" xfId="1" applyFont="1" applyFill="1" applyBorder="1" applyAlignment="1" applyProtection="1">
      <alignment wrapText="1"/>
    </xf>
    <xf numFmtId="0" fontId="49" fillId="0" borderId="16" xfId="76" applyFont="1" applyBorder="1" applyAlignment="1">
      <alignment horizontal="left"/>
    </xf>
    <xf numFmtId="44" fontId="40" fillId="0" borderId="0" xfId="78" applyFont="1" applyFill="1" applyAlignment="1" applyProtection="1">
      <alignment horizontal="left"/>
      <protection locked="0"/>
    </xf>
    <xf numFmtId="44" fontId="40" fillId="0" borderId="9" xfId="78" applyFont="1" applyBorder="1" applyAlignment="1" applyProtection="1">
      <alignment horizontal="left"/>
    </xf>
    <xf numFmtId="44" fontId="44" fillId="5" borderId="7" xfId="78" applyFont="1" applyFill="1" applyBorder="1" applyAlignment="1" applyProtection="1">
      <alignment horizontal="center" wrapText="1"/>
    </xf>
    <xf numFmtId="43" fontId="40" fillId="5" borderId="5" xfId="1" applyFont="1" applyFill="1" applyBorder="1" applyAlignment="1" applyProtection="1"/>
    <xf numFmtId="2" fontId="40" fillId="0" borderId="5" xfId="76" applyNumberFormat="1" applyFont="1" applyBorder="1" applyAlignment="1" applyProtection="1">
      <alignment horizontal="right"/>
      <protection locked="0"/>
    </xf>
    <xf numFmtId="164" fontId="42" fillId="2" borderId="9" xfId="78" applyNumberFormat="1" applyFont="1" applyFill="1" applyBorder="1" applyAlignment="1" applyProtection="1"/>
    <xf numFmtId="43" fontId="40" fillId="2" borderId="5" xfId="1" applyFont="1" applyFill="1" applyBorder="1" applyAlignment="1" applyProtection="1"/>
    <xf numFmtId="43" fontId="38" fillId="2" borderId="5" xfId="1" applyFont="1" applyFill="1" applyBorder="1" applyAlignment="1" applyProtection="1"/>
    <xf numFmtId="44" fontId="42" fillId="0" borderId="7" xfId="78" applyFont="1" applyFill="1" applyBorder="1" applyAlignment="1" applyProtection="1"/>
    <xf numFmtId="49" fontId="42" fillId="3" borderId="5" xfId="76" applyNumberFormat="1" applyFont="1" applyFill="1" applyBorder="1" applyAlignment="1">
      <alignment horizontal="center" wrapText="1"/>
    </xf>
    <xf numFmtId="43" fontId="40" fillId="0" borderId="5" xfId="76" applyNumberFormat="1" applyFont="1" applyBorder="1" applyAlignment="1" applyProtection="1">
      <alignment horizontal="left" wrapText="1"/>
      <protection locked="0"/>
    </xf>
    <xf numFmtId="164" fontId="40" fillId="0" borderId="9" xfId="78" applyNumberFormat="1" applyFont="1" applyBorder="1" applyAlignment="1" applyProtection="1">
      <alignment horizontal="left"/>
    </xf>
    <xf numFmtId="0" fontId="40" fillId="0" borderId="5" xfId="80" applyNumberFormat="1" applyFont="1" applyBorder="1" applyAlignment="1" applyProtection="1">
      <alignment horizontal="right"/>
      <protection locked="0"/>
    </xf>
    <xf numFmtId="0" fontId="42" fillId="3" borderId="5" xfId="76" applyFont="1" applyFill="1" applyBorder="1" applyAlignment="1">
      <alignment horizontal="center"/>
    </xf>
    <xf numFmtId="0" fontId="40" fillId="0" borderId="5" xfId="76" applyFont="1" applyBorder="1" applyAlignment="1">
      <alignment horizontal="left" wrapText="1"/>
    </xf>
    <xf numFmtId="0" fontId="40" fillId="0" borderId="5" xfId="80" applyNumberFormat="1" applyFont="1" applyBorder="1" applyAlignment="1" applyProtection="1">
      <alignment horizontal="right" wrapText="1"/>
    </xf>
    <xf numFmtId="0" fontId="40" fillId="6" borderId="5" xfId="76" applyFont="1" applyFill="1" applyBorder="1" applyAlignment="1">
      <alignment horizontal="left" wrapText="1"/>
    </xf>
    <xf numFmtId="43" fontId="40" fillId="0" borderId="5" xfId="76" applyNumberFormat="1" applyFont="1" applyBorder="1" applyAlignment="1">
      <alignment horizontal="left" wrapText="1"/>
    </xf>
    <xf numFmtId="43" fontId="46" fillId="0" borderId="5" xfId="1" applyFont="1" applyFill="1" applyBorder="1" applyAlignment="1" applyProtection="1">
      <alignment horizontal="left" wrapText="1"/>
    </xf>
    <xf numFmtId="164" fontId="40" fillId="0" borderId="9" xfId="78" applyNumberFormat="1" applyFont="1" applyBorder="1" applyAlignment="1" applyProtection="1"/>
    <xf numFmtId="0" fontId="40" fillId="6" borderId="5" xfId="76" applyFont="1" applyFill="1" applyBorder="1" applyAlignment="1" applyProtection="1">
      <alignment wrapText="1"/>
      <protection locked="0"/>
    </xf>
    <xf numFmtId="44" fontId="40" fillId="0" borderId="5" xfId="76" applyNumberFormat="1" applyFont="1" applyBorder="1" applyAlignment="1" applyProtection="1">
      <alignment wrapText="1"/>
      <protection locked="0"/>
    </xf>
    <xf numFmtId="0" fontId="40" fillId="0" borderId="5" xfId="76" applyFont="1" applyBorder="1" applyAlignment="1">
      <alignment horizontal="center" wrapText="1"/>
    </xf>
    <xf numFmtId="164" fontId="40" fillId="0" borderId="9" xfId="78" applyNumberFormat="1" applyFont="1" applyBorder="1" applyAlignment="1" applyProtection="1">
      <alignment horizontal="center"/>
    </xf>
    <xf numFmtId="43" fontId="46" fillId="0" borderId="5" xfId="1" applyFont="1" applyFill="1" applyBorder="1" applyAlignment="1" applyProtection="1">
      <alignment horizontal="center" wrapText="1"/>
    </xf>
    <xf numFmtId="0" fontId="40" fillId="6" borderId="5" xfId="76" applyFont="1" applyFill="1" applyBorder="1" applyAlignment="1">
      <alignment horizontal="center" wrapText="1"/>
    </xf>
    <xf numFmtId="164" fontId="42" fillId="2" borderId="9" xfId="78" applyNumberFormat="1" applyFont="1" applyFill="1" applyBorder="1" applyAlignment="1" applyProtection="1">
      <alignment horizontal="center"/>
    </xf>
    <xf numFmtId="0" fontId="40" fillId="0" borderId="5" xfId="76" applyFont="1" applyBorder="1" applyAlignment="1" applyProtection="1">
      <alignment horizontal="right" wrapText="1"/>
      <protection locked="0"/>
    </xf>
    <xf numFmtId="43" fontId="42" fillId="7" borderId="9" xfId="1" applyFont="1" applyFill="1" applyBorder="1" applyAlignment="1" applyProtection="1"/>
    <xf numFmtId="0" fontId="44" fillId="0" borderId="9" xfId="76" applyFont="1" applyBorder="1" applyAlignment="1">
      <alignment horizontal="right" wrapText="1"/>
    </xf>
    <xf numFmtId="0" fontId="44" fillId="0" borderId="7" xfId="76" applyFont="1" applyBorder="1" applyAlignment="1">
      <alignment horizontal="right" wrapText="1"/>
    </xf>
    <xf numFmtId="42" fontId="40" fillId="0" borderId="9" xfId="78" applyNumberFormat="1" applyFont="1" applyBorder="1" applyAlignment="1" applyProtection="1">
      <protection locked="0"/>
    </xf>
    <xf numFmtId="164" fontId="44" fillId="5" borderId="7" xfId="78" applyNumberFormat="1" applyFont="1" applyFill="1" applyBorder="1" applyAlignment="1" applyProtection="1">
      <alignment horizontal="center" wrapText="1"/>
    </xf>
    <xf numFmtId="43" fontId="42" fillId="2" borderId="9" xfId="1" applyFont="1" applyFill="1" applyBorder="1" applyAlignment="1" applyProtection="1"/>
    <xf numFmtId="43" fontId="44" fillId="7" borderId="2" xfId="1" applyFont="1" applyFill="1" applyBorder="1" applyAlignment="1" applyProtection="1"/>
    <xf numFmtId="44" fontId="44" fillId="5" borderId="5" xfId="78" applyFont="1" applyFill="1" applyBorder="1" applyAlignment="1" applyProtection="1">
      <alignment horizontal="center"/>
    </xf>
    <xf numFmtId="44" fontId="40" fillId="0" borderId="5" xfId="78" applyFont="1" applyBorder="1" applyAlignment="1" applyProtection="1"/>
    <xf numFmtId="44" fontId="42" fillId="2" borderId="8" xfId="78" applyFont="1" applyFill="1" applyBorder="1" applyAlignment="1" applyProtection="1">
      <alignment horizontal="right"/>
    </xf>
    <xf numFmtId="43" fontId="42" fillId="2" borderId="8" xfId="1" applyFont="1" applyFill="1" applyBorder="1" applyAlignment="1" applyProtection="1">
      <alignment horizontal="right"/>
    </xf>
    <xf numFmtId="0" fontId="38" fillId="0" borderId="0" xfId="76" applyFont="1" applyAlignment="1">
      <alignment horizontal="right"/>
    </xf>
    <xf numFmtId="44" fontId="40" fillId="0" borderId="9" xfId="78" applyFont="1" applyBorder="1" applyAlignment="1" applyProtection="1">
      <protection locked="0"/>
    </xf>
    <xf numFmtId="44" fontId="42" fillId="2" borderId="11" xfId="78" applyFont="1" applyFill="1" applyBorder="1" applyAlignment="1" applyProtection="1">
      <alignment horizontal="right"/>
    </xf>
    <xf numFmtId="43" fontId="42" fillId="2" borderId="11" xfId="1" applyFont="1" applyFill="1" applyBorder="1" applyAlignment="1" applyProtection="1">
      <alignment horizontal="right"/>
    </xf>
    <xf numFmtId="44" fontId="42" fillId="7" borderId="2" xfId="78" applyFont="1" applyFill="1" applyBorder="1" applyAlignment="1" applyProtection="1"/>
    <xf numFmtId="0" fontId="42" fillId="8" borderId="14" xfId="76" applyFont="1" applyFill="1" applyBorder="1" applyAlignment="1">
      <alignment wrapText="1"/>
    </xf>
    <xf numFmtId="0" fontId="42" fillId="8" borderId="15" xfId="76" applyFont="1" applyFill="1" applyBorder="1" applyAlignment="1">
      <alignment wrapText="1"/>
    </xf>
    <xf numFmtId="43" fontId="42" fillId="2" borderId="9" xfId="1" applyFont="1" applyFill="1" applyBorder="1" applyAlignment="1" applyProtection="1">
      <alignment horizontal="right"/>
    </xf>
    <xf numFmtId="0" fontId="51" fillId="0" borderId="0" xfId="76" applyFont="1"/>
    <xf numFmtId="0" fontId="50" fillId="0" borderId="0" xfId="76" applyFont="1"/>
    <xf numFmtId="17" fontId="42" fillId="3" borderId="5" xfId="76" applyNumberFormat="1" applyFont="1" applyFill="1" applyBorder="1" applyAlignment="1">
      <alignment horizontal="center"/>
    </xf>
    <xf numFmtId="0" fontId="38" fillId="10" borderId="5" xfId="76" applyFont="1" applyFill="1" applyBorder="1" applyAlignment="1">
      <alignment horizontal="center"/>
    </xf>
    <xf numFmtId="0" fontId="46" fillId="0" borderId="5" xfId="76" applyFont="1" applyBorder="1" applyAlignment="1">
      <alignment horizontal="left" wrapText="1"/>
    </xf>
    <xf numFmtId="0" fontId="42" fillId="4" borderId="9" xfId="76" applyFont="1" applyFill="1" applyBorder="1" applyAlignment="1">
      <alignment horizontal="center"/>
    </xf>
    <xf numFmtId="0" fontId="40" fillId="11" borderId="5" xfId="76" applyFont="1" applyFill="1" applyBorder="1" applyAlignment="1" applyProtection="1">
      <alignment horizontal="left" wrapText="1"/>
      <protection locked="0"/>
    </xf>
    <xf numFmtId="0" fontId="40" fillId="0" borderId="0" xfId="76" applyFont="1" applyAlignment="1">
      <alignment horizontal="left"/>
    </xf>
    <xf numFmtId="49" fontId="40" fillId="11" borderId="5" xfId="76" applyNumberFormat="1" applyFont="1" applyFill="1" applyBorder="1" applyAlignment="1" applyProtection="1">
      <alignment horizontal="left" wrapText="1"/>
      <protection locked="0"/>
    </xf>
    <xf numFmtId="44" fontId="42" fillId="11" borderId="5" xfId="82" applyFont="1" applyFill="1" applyBorder="1" applyAlignment="1" applyProtection="1">
      <alignment wrapText="1"/>
      <protection locked="0"/>
    </xf>
    <xf numFmtId="164" fontId="40" fillId="0" borderId="0" xfId="78" applyNumberFormat="1" applyFont="1" applyFill="1" applyAlignment="1" applyProtection="1">
      <alignment horizontal="left"/>
    </xf>
    <xf numFmtId="0" fontId="9" fillId="0" borderId="0" xfId="83"/>
    <xf numFmtId="0" fontId="38" fillId="0" borderId="0" xfId="83" applyFont="1"/>
    <xf numFmtId="0" fontId="54" fillId="12" borderId="24" xfId="83" applyFont="1" applyFill="1" applyBorder="1"/>
    <xf numFmtId="0" fontId="9" fillId="12" borderId="25" xfId="83" applyFill="1" applyBorder="1"/>
    <xf numFmtId="0" fontId="9" fillId="12" borderId="26" xfId="83" applyFill="1" applyBorder="1"/>
    <xf numFmtId="0" fontId="9" fillId="0" borderId="0" xfId="83" applyAlignment="1">
      <alignment horizontal="center"/>
    </xf>
    <xf numFmtId="0" fontId="9" fillId="0" borderId="27" xfId="83" applyBorder="1" applyAlignment="1">
      <alignment horizontal="left" wrapText="1"/>
    </xf>
    <xf numFmtId="0" fontId="9" fillId="0" borderId="0" xfId="83" applyAlignment="1">
      <alignment horizontal="left" wrapText="1"/>
    </xf>
    <xf numFmtId="0" fontId="9" fillId="0" borderId="28" xfId="83" applyBorder="1" applyAlignment="1">
      <alignment horizontal="left" wrapText="1"/>
    </xf>
    <xf numFmtId="0" fontId="9" fillId="0" borderId="27" xfId="83" applyBorder="1"/>
    <xf numFmtId="0" fontId="9" fillId="0" borderId="28" xfId="83" applyBorder="1"/>
    <xf numFmtId="0" fontId="9" fillId="0" borderId="29" xfId="83" applyBorder="1"/>
    <xf numFmtId="0" fontId="9" fillId="0" borderId="4" xfId="83" applyBorder="1"/>
    <xf numFmtId="0" fontId="9" fillId="0" borderId="30" xfId="83" applyBorder="1"/>
    <xf numFmtId="0" fontId="38" fillId="12" borderId="24" xfId="83" applyFont="1" applyFill="1" applyBorder="1"/>
    <xf numFmtId="0" fontId="55" fillId="0" borderId="27" xfId="83" applyFont="1" applyBorder="1"/>
    <xf numFmtId="0" fontId="54" fillId="0" borderId="27" xfId="83" applyFont="1" applyBorder="1"/>
    <xf numFmtId="0" fontId="9" fillId="0" borderId="27" xfId="83" applyBorder="1" applyAlignment="1">
      <alignment horizontal="left" wrapText="1" indent="3"/>
    </xf>
    <xf numFmtId="0" fontId="9" fillId="0" borderId="0" xfId="83" applyAlignment="1">
      <alignment horizontal="left" wrapText="1" indent="3"/>
    </xf>
    <xf numFmtId="0" fontId="9" fillId="0" borderId="28" xfId="83" applyBorder="1" applyAlignment="1">
      <alignment horizontal="left" wrapText="1" indent="3"/>
    </xf>
    <xf numFmtId="164" fontId="9" fillId="0" borderId="27" xfId="84" applyNumberFormat="1" applyBorder="1" applyAlignment="1">
      <alignment horizontal="left" wrapText="1"/>
    </xf>
    <xf numFmtId="9" fontId="9" fillId="0" borderId="27" xfId="85" applyBorder="1" applyAlignment="1">
      <alignment horizontal="right" wrapText="1"/>
    </xf>
    <xf numFmtId="164" fontId="9" fillId="0" borderId="27" xfId="83" applyNumberFormat="1" applyBorder="1" applyAlignment="1">
      <alignment horizontal="left" wrapText="1"/>
    </xf>
    <xf numFmtId="0" fontId="9" fillId="0" borderId="0" xfId="83" applyAlignment="1">
      <alignment horizontal="left" wrapText="1" indent="2"/>
    </xf>
    <xf numFmtId="0" fontId="9" fillId="0" borderId="28" xfId="83" applyBorder="1" applyAlignment="1">
      <alignment horizontal="left" wrapText="1" indent="2"/>
    </xf>
    <xf numFmtId="0" fontId="9" fillId="0" borderId="27" xfId="83" applyBorder="1" applyAlignment="1">
      <alignment horizontal="left" wrapText="1" indent="2"/>
    </xf>
    <xf numFmtId="0" fontId="9" fillId="0" borderId="27" xfId="83" applyBorder="1" applyAlignment="1">
      <alignment horizontal="left" indent="2"/>
    </xf>
    <xf numFmtId="44" fontId="9" fillId="0" borderId="27" xfId="84" applyBorder="1" applyAlignment="1">
      <alignment horizontal="left" wrapText="1"/>
    </xf>
    <xf numFmtId="44" fontId="9" fillId="0" borderId="27" xfId="84" applyBorder="1" applyAlignment="1">
      <alignment horizontal="left" indent="3"/>
    </xf>
    <xf numFmtId="166" fontId="9" fillId="0" borderId="27" xfId="86" applyNumberFormat="1" applyBorder="1" applyAlignment="1">
      <alignment horizontal="right" wrapText="1"/>
    </xf>
    <xf numFmtId="0" fontId="9" fillId="0" borderId="27" xfId="83" applyBorder="1" applyAlignment="1">
      <alignment horizontal="left" indent="1"/>
    </xf>
    <xf numFmtId="0" fontId="9" fillId="0" borderId="0" xfId="83" applyAlignment="1">
      <alignment horizontal="left" indent="1"/>
    </xf>
    <xf numFmtId="0" fontId="9" fillId="0" borderId="28" xfId="83" applyBorder="1" applyAlignment="1">
      <alignment horizontal="left" indent="1"/>
    </xf>
    <xf numFmtId="0" fontId="9" fillId="0" borderId="0" xfId="83" applyAlignment="1">
      <alignment wrapText="1"/>
    </xf>
    <xf numFmtId="0" fontId="9" fillId="0" borderId="28" xfId="83" applyBorder="1" applyAlignment="1">
      <alignment wrapText="1"/>
    </xf>
    <xf numFmtId="6" fontId="9" fillId="0" borderId="0" xfId="83" applyNumberFormat="1" applyAlignment="1">
      <alignment wrapText="1"/>
    </xf>
    <xf numFmtId="0" fontId="9" fillId="0" borderId="31" xfId="83" applyBorder="1" applyAlignment="1">
      <alignment horizontal="left" indent="2"/>
    </xf>
    <xf numFmtId="0" fontId="9" fillId="0" borderId="1" xfId="83" applyBorder="1"/>
    <xf numFmtId="44" fontId="9" fillId="0" borderId="27" xfId="84" applyBorder="1" applyAlignment="1">
      <alignment horizontal="left" indent="1"/>
    </xf>
    <xf numFmtId="44" fontId="0" fillId="0" borderId="0" xfId="84" applyFont="1"/>
    <xf numFmtId="44" fontId="9" fillId="0" borderId="0" xfId="84"/>
    <xf numFmtId="0" fontId="9" fillId="0" borderId="27" xfId="83" applyBorder="1" applyAlignment="1">
      <alignment horizontal="right" indent="1"/>
    </xf>
    <xf numFmtId="0" fontId="9" fillId="0" borderId="27" xfId="83" applyBorder="1" applyAlignment="1">
      <alignment horizontal="left" indent="3"/>
    </xf>
    <xf numFmtId="44" fontId="0" fillId="0" borderId="0" xfId="84" applyFont="1" applyAlignment="1">
      <alignment horizontal="left" indent="1"/>
    </xf>
    <xf numFmtId="0" fontId="9" fillId="0" borderId="0" xfId="83" applyAlignment="1">
      <alignment horizontal="right" indent="1"/>
    </xf>
    <xf numFmtId="44" fontId="0" fillId="0" borderId="31" xfId="84" applyFont="1" applyBorder="1" applyAlignment="1">
      <alignment horizontal="left" indent="2"/>
    </xf>
    <xf numFmtId="0" fontId="9" fillId="0" borderId="1" xfId="83" applyBorder="1" applyAlignment="1">
      <alignment horizontal="right" indent="1"/>
    </xf>
    <xf numFmtId="44" fontId="9" fillId="0" borderId="0" xfId="84" applyAlignment="1">
      <alignment horizontal="right" indent="1"/>
    </xf>
    <xf numFmtId="44" fontId="9" fillId="0" borderId="27" xfId="83" applyNumberFormat="1" applyBorder="1" applyAlignment="1">
      <alignment horizontal="left" indent="1"/>
    </xf>
    <xf numFmtId="44" fontId="9" fillId="0" borderId="0" xfId="83" applyNumberFormat="1" applyAlignment="1">
      <alignment horizontal="left" indent="1"/>
    </xf>
    <xf numFmtId="0" fontId="39" fillId="0" borderId="27" xfId="77" applyBorder="1" applyAlignment="1">
      <alignment horizontal="left"/>
    </xf>
    <xf numFmtId="0" fontId="39" fillId="0" borderId="0" xfId="77" applyAlignment="1">
      <alignment horizontal="left"/>
    </xf>
    <xf numFmtId="0" fontId="39" fillId="0" borderId="28" xfId="77" applyBorder="1" applyAlignment="1">
      <alignment horizontal="left"/>
    </xf>
    <xf numFmtId="0" fontId="9" fillId="0" borderId="27" xfId="83" applyBorder="1" applyAlignment="1">
      <alignment horizontal="left" wrapText="1" indent="1"/>
    </xf>
    <xf numFmtId="0" fontId="9" fillId="0" borderId="0" xfId="83" applyAlignment="1">
      <alignment horizontal="left" wrapText="1" indent="1"/>
    </xf>
    <xf numFmtId="0" fontId="9" fillId="0" borderId="28" xfId="83" applyBorder="1" applyAlignment="1">
      <alignment horizontal="left" wrapText="1" indent="1"/>
    </xf>
    <xf numFmtId="0" fontId="9" fillId="0" borderId="27" xfId="83" applyBorder="1" applyAlignment="1">
      <alignment horizontal="left" vertical="top" indent="1"/>
    </xf>
    <xf numFmtId="0" fontId="38" fillId="0" borderId="27" xfId="83" applyFont="1" applyBorder="1"/>
    <xf numFmtId="0" fontId="59" fillId="0" borderId="27" xfId="83" applyFont="1" applyBorder="1"/>
    <xf numFmtId="164" fontId="42" fillId="0" borderId="0" xfId="78" applyNumberFormat="1" applyFont="1" applyFill="1" applyBorder="1" applyAlignment="1" applyProtection="1">
      <alignment horizontal="center"/>
    </xf>
    <xf numFmtId="0" fontId="40" fillId="0" borderId="9" xfId="76" applyFont="1" applyBorder="1" applyAlignment="1" applyProtection="1">
      <alignment horizontal="left" wrapText="1"/>
      <protection locked="0"/>
    </xf>
    <xf numFmtId="0" fontId="40" fillId="0" borderId="7" xfId="76" applyFont="1" applyBorder="1" applyAlignment="1" applyProtection="1">
      <alignment horizontal="left" wrapText="1"/>
      <protection locked="0"/>
    </xf>
    <xf numFmtId="0" fontId="42" fillId="0" borderId="9" xfId="76" applyFont="1" applyBorder="1" applyAlignment="1">
      <alignment horizontal="right" wrapText="1"/>
    </xf>
    <xf numFmtId="0" fontId="42" fillId="0" borderId="7" xfId="76" applyFont="1" applyBorder="1" applyAlignment="1">
      <alignment horizontal="right" wrapText="1"/>
    </xf>
    <xf numFmtId="0" fontId="40" fillId="0" borderId="9" xfId="76" applyFont="1" applyBorder="1" applyAlignment="1" applyProtection="1">
      <alignment wrapText="1"/>
      <protection locked="0"/>
    </xf>
    <xf numFmtId="0" fontId="40" fillId="0" borderId="6" xfId="76" applyFont="1" applyBorder="1" applyAlignment="1" applyProtection="1">
      <alignment horizontal="left" wrapText="1"/>
      <protection locked="0"/>
    </xf>
    <xf numFmtId="0" fontId="40" fillId="0" borderId="5" xfId="76" applyFont="1" applyBorder="1" applyAlignment="1" applyProtection="1">
      <alignment horizontal="left" wrapText="1"/>
      <protection locked="0"/>
    </xf>
    <xf numFmtId="0" fontId="42" fillId="4" borderId="5" xfId="76" applyFont="1" applyFill="1" applyBorder="1" applyAlignment="1">
      <alignment horizontal="center" wrapText="1"/>
    </xf>
    <xf numFmtId="0" fontId="40" fillId="0" borderId="7" xfId="76" applyFont="1" applyBorder="1" applyAlignment="1" applyProtection="1">
      <alignment wrapText="1"/>
      <protection locked="0"/>
    </xf>
    <xf numFmtId="0" fontId="40" fillId="0" borderId="6" xfId="76" applyFont="1" applyBorder="1" applyAlignment="1" applyProtection="1">
      <alignment wrapText="1"/>
      <protection locked="0"/>
    </xf>
    <xf numFmtId="0" fontId="8" fillId="0" borderId="0" xfId="76" applyFont="1"/>
    <xf numFmtId="164" fontId="8" fillId="0" borderId="0" xfId="78" applyNumberFormat="1" applyFont="1" applyAlignment="1" applyProtection="1"/>
    <xf numFmtId="0" fontId="73" fillId="2" borderId="9" xfId="76" applyFont="1" applyFill="1" applyBorder="1"/>
    <xf numFmtId="0" fontId="73" fillId="2" borderId="7" xfId="76" applyFont="1" applyFill="1" applyBorder="1"/>
    <xf numFmtId="0" fontId="73" fillId="2" borderId="6" xfId="76" applyFont="1" applyFill="1" applyBorder="1"/>
    <xf numFmtId="43" fontId="73" fillId="2" borderId="6" xfId="1" applyFont="1" applyFill="1" applyBorder="1" applyAlignment="1" applyProtection="1"/>
    <xf numFmtId="0" fontId="74" fillId="0" borderId="0" xfId="76" applyFont="1" applyAlignment="1">
      <alignment horizontal="right"/>
    </xf>
    <xf numFmtId="0" fontId="8" fillId="0" borderId="0" xfId="76" applyFont="1" applyAlignment="1">
      <alignment horizontal="right"/>
    </xf>
    <xf numFmtId="0" fontId="8" fillId="0" borderId="0" xfId="76" applyFont="1" applyAlignment="1">
      <alignment horizontal="center"/>
    </xf>
    <xf numFmtId="0" fontId="8" fillId="0" borderId="5" xfId="76" applyFont="1" applyBorder="1" applyAlignment="1">
      <alignment horizontal="center"/>
    </xf>
    <xf numFmtId="164" fontId="40" fillId="0" borderId="9" xfId="78" applyNumberFormat="1" applyFont="1" applyFill="1" applyBorder="1" applyAlignment="1" applyProtection="1">
      <alignment horizontal="left"/>
    </xf>
    <xf numFmtId="0" fontId="40" fillId="0" borderId="5" xfId="76" applyFont="1" applyBorder="1" applyAlignment="1" applyProtection="1">
      <alignment wrapText="1"/>
      <protection locked="0"/>
    </xf>
    <xf numFmtId="164" fontId="40" fillId="0" borderId="9" xfId="78" applyNumberFormat="1" applyFont="1" applyFill="1" applyBorder="1" applyAlignment="1" applyProtection="1"/>
    <xf numFmtId="9" fontId="40" fillId="0" borderId="5" xfId="79" applyFont="1" applyBorder="1" applyAlignment="1" applyProtection="1">
      <alignment horizontal="center" wrapText="1"/>
      <protection locked="0"/>
    </xf>
    <xf numFmtId="0" fontId="8" fillId="0" borderId="0" xfId="76" applyFont="1" applyAlignment="1">
      <alignment wrapText="1"/>
    </xf>
    <xf numFmtId="0" fontId="40" fillId="0" borderId="5" xfId="76" applyFont="1" applyBorder="1" applyAlignment="1">
      <alignment wrapText="1"/>
    </xf>
    <xf numFmtId="9" fontId="40" fillId="0" borderId="5" xfId="79" applyFont="1" applyFill="1" applyBorder="1" applyAlignment="1" applyProtection="1">
      <alignment horizontal="center" wrapText="1"/>
      <protection locked="0"/>
    </xf>
    <xf numFmtId="43" fontId="40" fillId="0" borderId="9" xfId="1" applyFont="1" applyFill="1" applyBorder="1" applyAlignment="1" applyProtection="1">
      <alignment wrapText="1"/>
    </xf>
    <xf numFmtId="43" fontId="8" fillId="0" borderId="0" xfId="1" applyFont="1" applyFill="1" applyAlignment="1" applyProtection="1"/>
    <xf numFmtId="0" fontId="40" fillId="0" borderId="5" xfId="80" applyNumberFormat="1" applyFont="1" applyBorder="1" applyAlignment="1">
      <alignment horizontal="right" wrapText="1"/>
    </xf>
    <xf numFmtId="49" fontId="40" fillId="0" borderId="9" xfId="76" applyNumberFormat="1" applyFont="1" applyBorder="1" applyAlignment="1">
      <alignment horizontal="left" wrapText="1"/>
    </xf>
    <xf numFmtId="49" fontId="40" fillId="0" borderId="7" xfId="76" applyNumberFormat="1" applyFont="1" applyBorder="1" applyAlignment="1">
      <alignment horizontal="left" wrapText="1"/>
    </xf>
    <xf numFmtId="49" fontId="40" fillId="0" borderId="6" xfId="76" applyNumberFormat="1" applyFont="1" applyBorder="1" applyAlignment="1">
      <alignment horizontal="left" wrapText="1"/>
    </xf>
    <xf numFmtId="0" fontId="40" fillId="0" borderId="17" xfId="76" applyFont="1" applyBorder="1" applyAlignment="1" applyProtection="1">
      <alignment horizontal="left" wrapText="1"/>
      <protection locked="0"/>
    </xf>
    <xf numFmtId="0" fontId="28" fillId="0" borderId="5" xfId="14" applyBorder="1" applyAlignment="1">
      <alignment horizontal="left"/>
    </xf>
    <xf numFmtId="0" fontId="28" fillId="0" borderId="5" xfId="14" applyBorder="1"/>
    <xf numFmtId="166" fontId="28" fillId="0" borderId="5" xfId="24" applyNumberFormat="1" applyBorder="1"/>
    <xf numFmtId="39" fontId="28" fillId="0" borderId="5" xfId="24" applyNumberFormat="1" applyBorder="1" applyAlignment="1">
      <alignment horizontal="center"/>
    </xf>
    <xf numFmtId="166" fontId="0" fillId="0" borderId="5" xfId="24" applyNumberFormat="1" applyFont="1" applyBorder="1"/>
    <xf numFmtId="39" fontId="0" fillId="0" borderId="5" xfId="24" applyNumberFormat="1" applyFont="1" applyBorder="1" applyAlignment="1">
      <alignment horizontal="center"/>
    </xf>
    <xf numFmtId="0" fontId="40" fillId="0" borderId="7" xfId="76" applyFont="1" applyBorder="1" applyProtection="1">
      <protection locked="0"/>
    </xf>
    <xf numFmtId="0" fontId="40" fillId="0" borderId="6" xfId="76" applyFont="1" applyBorder="1" applyProtection="1">
      <protection locked="0"/>
    </xf>
    <xf numFmtId="0" fontId="40" fillId="0" borderId="9" xfId="76" applyFont="1" applyBorder="1" applyAlignment="1">
      <alignment wrapText="1"/>
    </xf>
    <xf numFmtId="0" fontId="40" fillId="0" borderId="7" xfId="76" applyFont="1" applyBorder="1" applyAlignment="1">
      <alignment wrapText="1"/>
    </xf>
    <xf numFmtId="0" fontId="40" fillId="0" borderId="6" xfId="76" applyFont="1" applyBorder="1" applyAlignment="1">
      <alignment wrapText="1"/>
    </xf>
    <xf numFmtId="0" fontId="40" fillId="0" borderId="9" xfId="76" applyFont="1" applyBorder="1"/>
    <xf numFmtId="0" fontId="40" fillId="0" borderId="7" xfId="76" applyFont="1" applyBorder="1"/>
    <xf numFmtId="0" fontId="40" fillId="0" borderId="6" xfId="76" applyFont="1" applyBorder="1"/>
    <xf numFmtId="0" fontId="40" fillId="11" borderId="6" xfId="76" applyFont="1" applyFill="1" applyBorder="1"/>
    <xf numFmtId="1" fontId="40" fillId="11" borderId="9" xfId="76" applyNumberFormat="1" applyFont="1" applyFill="1" applyBorder="1"/>
    <xf numFmtId="14" fontId="40" fillId="11" borderId="9" xfId="76" applyNumberFormat="1" applyFont="1" applyFill="1" applyBorder="1" applyAlignment="1" applyProtection="1">
      <alignment wrapText="1"/>
      <protection locked="0"/>
    </xf>
    <xf numFmtId="14" fontId="40" fillId="11" borderId="6" xfId="76" applyNumberFormat="1" applyFont="1" applyFill="1" applyBorder="1" applyAlignment="1" applyProtection="1">
      <alignment wrapText="1"/>
      <protection locked="0"/>
    </xf>
    <xf numFmtId="0" fontId="75" fillId="0" borderId="16" xfId="76" applyFont="1" applyBorder="1" applyAlignment="1">
      <alignment horizontal="left" wrapText="1"/>
    </xf>
    <xf numFmtId="44" fontId="76" fillId="0" borderId="5" xfId="78" applyFont="1" applyFill="1" applyBorder="1" applyAlignment="1" applyProtection="1">
      <alignment horizontal="left"/>
      <protection locked="0"/>
    </xf>
    <xf numFmtId="9" fontId="76" fillId="0" borderId="5" xfId="76" applyNumberFormat="1" applyFont="1" applyBorder="1" applyAlignment="1" applyProtection="1">
      <alignment horizontal="right"/>
      <protection locked="0"/>
    </xf>
    <xf numFmtId="0" fontId="76" fillId="0" borderId="5" xfId="76" applyFont="1" applyBorder="1" applyAlignment="1" applyProtection="1">
      <alignment horizontal="left" wrapText="1"/>
      <protection locked="0"/>
    </xf>
    <xf numFmtId="2" fontId="76" fillId="0" borderId="5" xfId="76" applyNumberFormat="1" applyFont="1" applyBorder="1" applyAlignment="1" applyProtection="1">
      <alignment horizontal="right"/>
      <protection locked="0"/>
    </xf>
    <xf numFmtId="43" fontId="76" fillId="0" borderId="5" xfId="76" applyNumberFormat="1" applyFont="1" applyBorder="1" applyAlignment="1" applyProtection="1">
      <alignment horizontal="left" wrapText="1"/>
      <protection locked="0"/>
    </xf>
    <xf numFmtId="0" fontId="76" fillId="0" borderId="5" xfId="80" applyNumberFormat="1" applyFont="1" applyBorder="1" applyAlignment="1" applyProtection="1">
      <alignment horizontal="right" wrapText="1"/>
      <protection locked="0"/>
    </xf>
    <xf numFmtId="0" fontId="76" fillId="0" borderId="5" xfId="76" applyFont="1" applyBorder="1" applyAlignment="1">
      <alignment horizontal="left" wrapText="1"/>
    </xf>
    <xf numFmtId="43" fontId="76" fillId="0" borderId="5" xfId="76" applyNumberFormat="1" applyFont="1" applyBorder="1" applyAlignment="1">
      <alignment horizontal="left" wrapText="1"/>
    </xf>
    <xf numFmtId="0" fontId="76" fillId="0" borderId="5" xfId="80" applyNumberFormat="1" applyFont="1" applyFill="1" applyBorder="1" applyAlignment="1" applyProtection="1">
      <alignment horizontal="right" wrapText="1"/>
    </xf>
    <xf numFmtId="0" fontId="76" fillId="0" borderId="5" xfId="76" applyFont="1" applyBorder="1" applyAlignment="1" applyProtection="1">
      <alignment wrapText="1"/>
      <protection locked="0"/>
    </xf>
    <xf numFmtId="44" fontId="76" fillId="0" borderId="5" xfId="76" applyNumberFormat="1" applyFont="1" applyBorder="1" applyAlignment="1" applyProtection="1">
      <alignment wrapText="1"/>
      <protection locked="0"/>
    </xf>
    <xf numFmtId="0" fontId="76" fillId="0" borderId="5" xfId="80" applyNumberFormat="1" applyFont="1" applyFill="1" applyBorder="1" applyAlignment="1" applyProtection="1">
      <alignment horizontal="right" wrapText="1"/>
      <protection locked="0"/>
    </xf>
    <xf numFmtId="0" fontId="76" fillId="6" borderId="5" xfId="76" applyFont="1" applyFill="1" applyBorder="1" applyAlignment="1" applyProtection="1">
      <alignment wrapText="1"/>
      <protection locked="0"/>
    </xf>
    <xf numFmtId="164" fontId="76" fillId="0" borderId="9" xfId="78" applyNumberFormat="1" applyFont="1" applyBorder="1" applyAlignment="1" applyProtection="1">
      <alignment horizontal="center"/>
    </xf>
    <xf numFmtId="44" fontId="76" fillId="0" borderId="5" xfId="76" applyNumberFormat="1" applyFont="1" applyBorder="1" applyAlignment="1" applyProtection="1">
      <alignment horizontal="left" wrapText="1"/>
      <protection locked="0"/>
    </xf>
    <xf numFmtId="0" fontId="33" fillId="11" borderId="5" xfId="42" applyFill="1" applyBorder="1" applyAlignment="1" applyProtection="1">
      <alignment horizontal="left" wrapText="1"/>
      <protection locked="0"/>
    </xf>
    <xf numFmtId="44" fontId="42" fillId="11" borderId="5" xfId="8" applyFont="1" applyFill="1" applyBorder="1" applyAlignment="1" applyProtection="1">
      <alignment wrapText="1"/>
      <protection locked="0"/>
    </xf>
    <xf numFmtId="0" fontId="7" fillId="0" borderId="0" xfId="76" applyFont="1"/>
    <xf numFmtId="164" fontId="7" fillId="0" borderId="0" xfId="78" applyNumberFormat="1" applyFont="1" applyAlignment="1" applyProtection="1"/>
    <xf numFmtId="0" fontId="7" fillId="0" borderId="5" xfId="76" applyFont="1" applyBorder="1"/>
    <xf numFmtId="43" fontId="7" fillId="0" borderId="5" xfId="1" applyFont="1" applyFill="1" applyBorder="1" applyAlignment="1" applyProtection="1"/>
    <xf numFmtId="43" fontId="7" fillId="0" borderId="5" xfId="1" applyFont="1" applyBorder="1" applyAlignment="1" applyProtection="1"/>
    <xf numFmtId="0" fontId="7" fillId="0" borderId="0" xfId="76" applyFont="1" applyAlignment="1">
      <alignment horizontal="center"/>
    </xf>
    <xf numFmtId="43" fontId="7" fillId="0" borderId="5" xfId="1" applyFont="1" applyFill="1" applyBorder="1" applyAlignment="1" applyProtection="1">
      <alignment horizontal="center"/>
    </xf>
    <xf numFmtId="43" fontId="7" fillId="0" borderId="5" xfId="1" applyFont="1" applyBorder="1" applyAlignment="1" applyProtection="1">
      <alignment wrapText="1"/>
    </xf>
    <xf numFmtId="0" fontId="7" fillId="0" borderId="0" xfId="76" applyFont="1" applyAlignment="1">
      <alignment wrapText="1"/>
    </xf>
    <xf numFmtId="43" fontId="7" fillId="0" borderId="0" xfId="1" applyFont="1" applyFill="1" applyAlignment="1" applyProtection="1">
      <alignment wrapText="1"/>
    </xf>
    <xf numFmtId="43" fontId="7" fillId="0" borderId="0" xfId="1" applyFont="1" applyAlignment="1" applyProtection="1">
      <alignment wrapText="1"/>
    </xf>
    <xf numFmtId="43" fontId="7" fillId="0" borderId="0" xfId="1" applyFont="1" applyAlignment="1" applyProtection="1"/>
    <xf numFmtId="43" fontId="7" fillId="0" borderId="0" xfId="1" applyFont="1" applyFill="1" applyAlignment="1" applyProtection="1"/>
    <xf numFmtId="43" fontId="7" fillId="0" borderId="0" xfId="76" applyNumberFormat="1" applyFont="1"/>
    <xf numFmtId="49" fontId="40" fillId="0" borderId="9" xfId="76" applyNumberFormat="1" applyFont="1" applyBorder="1" applyAlignment="1" applyProtection="1">
      <alignment horizontal="left" wrapText="1"/>
      <protection locked="0"/>
    </xf>
    <xf numFmtId="49" fontId="40" fillId="0" borderId="6" xfId="76" applyNumberFormat="1" applyFont="1" applyBorder="1" applyAlignment="1" applyProtection="1">
      <alignment horizontal="left" wrapText="1"/>
      <protection locked="0"/>
    </xf>
    <xf numFmtId="0" fontId="40" fillId="0" borderId="7" xfId="76" applyFont="1" applyBorder="1" applyAlignment="1" applyProtection="1">
      <alignment horizontal="left"/>
      <protection locked="0"/>
    </xf>
    <xf numFmtId="0" fontId="60" fillId="0" borderId="0" xfId="4" applyFont="1" applyAlignment="1">
      <alignment vertical="center"/>
    </xf>
    <xf numFmtId="0" fontId="61" fillId="0" borderId="0" xfId="4" applyFont="1" applyAlignment="1">
      <alignment vertical="center"/>
    </xf>
    <xf numFmtId="0" fontId="62" fillId="0" borderId="0" xfId="4" applyFont="1" applyAlignment="1">
      <alignment vertical="center"/>
    </xf>
    <xf numFmtId="0" fontId="63" fillId="0" borderId="0" xfId="4" applyFont="1"/>
    <xf numFmtId="0" fontId="63" fillId="0" borderId="0" xfId="4" applyFont="1" applyAlignment="1">
      <alignment horizontal="center"/>
    </xf>
    <xf numFmtId="0" fontId="64" fillId="0" borderId="0" xfId="4" applyFont="1" applyAlignment="1">
      <alignment vertical="center"/>
    </xf>
    <xf numFmtId="0" fontId="61" fillId="0" borderId="0" xfId="4" applyFont="1" applyAlignment="1">
      <alignment horizontal="left"/>
    </xf>
    <xf numFmtId="49" fontId="61" fillId="0" borderId="1" xfId="4" applyNumberFormat="1" applyFont="1" applyBorder="1"/>
    <xf numFmtId="0" fontId="61" fillId="0" borderId="0" xfId="4" applyFont="1" applyAlignment="1">
      <alignment horizontal="center"/>
    </xf>
    <xf numFmtId="0" fontId="61" fillId="0" borderId="1" xfId="4" applyFont="1" applyBorder="1"/>
    <xf numFmtId="14" fontId="61" fillId="0" borderId="7" xfId="4" applyNumberFormat="1" applyFont="1" applyBorder="1"/>
    <xf numFmtId="1" fontId="61" fillId="0" borderId="1" xfId="4" applyNumberFormat="1" applyFont="1" applyBorder="1"/>
    <xf numFmtId="0" fontId="65" fillId="13" borderId="1" xfId="87" applyFont="1" applyFill="1" applyBorder="1"/>
    <xf numFmtId="41" fontId="66" fillId="13" borderId="24" xfId="24" applyNumberFormat="1" applyFont="1" applyFill="1" applyBorder="1" applyAlignment="1" applyProtection="1">
      <alignment wrapText="1"/>
    </xf>
    <xf numFmtId="43" fontId="66" fillId="13" borderId="25" xfId="1" applyFont="1" applyFill="1" applyBorder="1" applyAlignment="1" applyProtection="1">
      <alignment horizontal="center" wrapText="1"/>
    </xf>
    <xf numFmtId="43" fontId="66" fillId="13" borderId="26" xfId="1" applyFont="1" applyFill="1" applyBorder="1" applyAlignment="1" applyProtection="1">
      <alignment horizontal="center" wrapText="1"/>
    </xf>
    <xf numFmtId="43" fontId="66" fillId="13" borderId="0" xfId="1" applyFont="1" applyFill="1" applyAlignment="1" applyProtection="1">
      <alignment horizontal="center"/>
    </xf>
    <xf numFmtId="0" fontId="67" fillId="7" borderId="7" xfId="87" applyFont="1" applyFill="1" applyBorder="1"/>
    <xf numFmtId="41" fontId="67" fillId="7" borderId="34" xfId="87" applyNumberFormat="1" applyFont="1" applyFill="1" applyBorder="1"/>
    <xf numFmtId="43" fontId="67" fillId="7" borderId="7" xfId="1" applyFont="1" applyFill="1" applyBorder="1" applyProtection="1"/>
    <xf numFmtId="43" fontId="67" fillId="7" borderId="35" xfId="1" applyFont="1" applyFill="1" applyBorder="1" applyProtection="1"/>
    <xf numFmtId="43" fontId="66" fillId="7" borderId="7" xfId="1" applyFont="1" applyFill="1" applyBorder="1" applyProtection="1"/>
    <xf numFmtId="0" fontId="67" fillId="3" borderId="0" xfId="87" applyFont="1" applyFill="1"/>
    <xf numFmtId="41" fontId="67" fillId="3" borderId="27" xfId="87" applyNumberFormat="1" applyFont="1" applyFill="1" applyBorder="1"/>
    <xf numFmtId="43" fontId="67" fillId="3" borderId="0" xfId="1" applyFont="1" applyFill="1" applyBorder="1" applyProtection="1"/>
    <xf numFmtId="43" fontId="67" fillId="3" borderId="28" xfId="1" applyFont="1" applyFill="1" applyBorder="1" applyProtection="1"/>
    <xf numFmtId="0" fontId="0" fillId="3" borderId="0" xfId="0" applyFill="1"/>
    <xf numFmtId="0" fontId="28" fillId="0" borderId="0" xfId="14"/>
    <xf numFmtId="43" fontId="49" fillId="0" borderId="27" xfId="24" applyFont="1" applyBorder="1" applyAlignment="1" applyProtection="1"/>
    <xf numFmtId="43" fontId="49" fillId="0" borderId="0" xfId="1" applyFont="1" applyBorder="1" applyAlignment="1" applyProtection="1">
      <alignment horizontal="center"/>
    </xf>
    <xf numFmtId="43" fontId="49" fillId="0" borderId="28" xfId="1" applyFont="1" applyBorder="1" applyAlignment="1" applyProtection="1">
      <alignment horizontal="center"/>
    </xf>
    <xf numFmtId="43" fontId="0" fillId="0" borderId="0" xfId="0" applyNumberFormat="1"/>
    <xf numFmtId="0" fontId="28" fillId="0" borderId="0" xfId="14" applyAlignment="1">
      <alignment vertical="top" wrapText="1"/>
    </xf>
    <xf numFmtId="0" fontId="28" fillId="0" borderId="0" xfId="14" applyAlignment="1">
      <alignment horizontal="left" indent="2"/>
    </xf>
    <xf numFmtId="0" fontId="68" fillId="14" borderId="7" xfId="14" applyFont="1" applyFill="1" applyBorder="1"/>
    <xf numFmtId="43" fontId="49" fillId="14" borderId="34" xfId="24" applyFont="1" applyFill="1" applyBorder="1" applyAlignment="1" applyProtection="1"/>
    <xf numFmtId="43" fontId="49" fillId="14" borderId="7" xfId="24" applyFont="1" applyFill="1" applyBorder="1" applyAlignment="1" applyProtection="1"/>
    <xf numFmtId="43" fontId="49" fillId="14" borderId="35" xfId="24" applyFont="1" applyFill="1" applyBorder="1" applyAlignment="1" applyProtection="1"/>
    <xf numFmtId="0" fontId="68" fillId="3" borderId="0" xfId="14" applyFont="1" applyFill="1"/>
    <xf numFmtId="43" fontId="28" fillId="3" borderId="27" xfId="14" applyNumberFormat="1" applyFill="1" applyBorder="1"/>
    <xf numFmtId="43" fontId="49" fillId="3" borderId="0" xfId="1" applyFont="1" applyFill="1" applyBorder="1" applyProtection="1"/>
    <xf numFmtId="43" fontId="28" fillId="3" borderId="28" xfId="1" applyFill="1" applyBorder="1" applyProtection="1"/>
    <xf numFmtId="43" fontId="49" fillId="0" borderId="28" xfId="1" applyFont="1" applyBorder="1" applyAlignment="1" applyProtection="1"/>
    <xf numFmtId="0" fontId="49" fillId="0" borderId="0" xfId="76" applyFont="1" applyAlignment="1">
      <alignment wrapText="1"/>
    </xf>
    <xf numFmtId="0" fontId="49" fillId="0" borderId="0" xfId="76" applyFont="1"/>
    <xf numFmtId="43" fontId="49" fillId="14" borderId="7" xfId="1" applyFont="1" applyFill="1" applyBorder="1" applyAlignment="1" applyProtection="1">
      <alignment horizontal="center"/>
    </xf>
    <xf numFmtId="43" fontId="49" fillId="14" borderId="35" xfId="1" applyFont="1" applyFill="1" applyBorder="1" applyAlignment="1" applyProtection="1">
      <alignment horizontal="center"/>
    </xf>
    <xf numFmtId="43" fontId="68" fillId="0" borderId="0" xfId="24" applyFont="1" applyProtection="1"/>
    <xf numFmtId="43" fontId="49" fillId="0" borderId="27" xfId="87" applyNumberFormat="1" applyFont="1" applyBorder="1"/>
    <xf numFmtId="43" fontId="67" fillId="0" borderId="0" xfId="1" applyFont="1" applyBorder="1" applyProtection="1"/>
    <xf numFmtId="43" fontId="28" fillId="0" borderId="28" xfId="1" applyBorder="1" applyAlignment="1" applyProtection="1">
      <alignment horizontal="center"/>
    </xf>
    <xf numFmtId="0" fontId="68" fillId="2" borderId="33" xfId="14" applyFont="1" applyFill="1" applyBorder="1"/>
    <xf numFmtId="43" fontId="67" fillId="2" borderId="36" xfId="24" applyFont="1" applyFill="1" applyBorder="1" applyAlignment="1" applyProtection="1"/>
    <xf numFmtId="43" fontId="67" fillId="2" borderId="33" xfId="1" applyFont="1" applyFill="1" applyBorder="1" applyAlignment="1" applyProtection="1">
      <alignment horizontal="center"/>
    </xf>
    <xf numFmtId="43" fontId="67" fillId="2" borderId="37" xfId="1" applyFont="1" applyFill="1" applyBorder="1" applyAlignment="1" applyProtection="1">
      <alignment horizontal="center"/>
    </xf>
    <xf numFmtId="0" fontId="0" fillId="0" borderId="27" xfId="0" applyBorder="1"/>
    <xf numFmtId="0" fontId="0" fillId="0" borderId="28" xfId="0" applyBorder="1"/>
    <xf numFmtId="41" fontId="66" fillId="13" borderId="27" xfId="24" applyNumberFormat="1" applyFont="1" applyFill="1" applyBorder="1" applyAlignment="1" applyProtection="1">
      <alignment wrapText="1"/>
    </xf>
    <xf numFmtId="43" fontId="66" fillId="13" borderId="0" xfId="1" applyFont="1" applyFill="1" applyBorder="1" applyAlignment="1" applyProtection="1">
      <alignment horizontal="center" wrapText="1"/>
    </xf>
    <xf numFmtId="43" fontId="66" fillId="13" borderId="28" xfId="1" applyFont="1" applyFill="1" applyBorder="1" applyAlignment="1" applyProtection="1">
      <alignment horizontal="center" wrapText="1"/>
    </xf>
    <xf numFmtId="0" fontId="67" fillId="7" borderId="32" xfId="87" applyFont="1" applyFill="1" applyBorder="1"/>
    <xf numFmtId="41" fontId="66" fillId="7" borderId="34" xfId="24" applyNumberFormat="1" applyFont="1" applyFill="1" applyBorder="1" applyAlignment="1" applyProtection="1">
      <alignment horizontal="center" wrapText="1"/>
    </xf>
    <xf numFmtId="43" fontId="66" fillId="7" borderId="7" xfId="1" applyFont="1" applyFill="1" applyBorder="1" applyAlignment="1" applyProtection="1">
      <alignment horizontal="center" wrapText="1"/>
    </xf>
    <xf numFmtId="43" fontId="66" fillId="7" borderId="35" xfId="1" applyFont="1" applyFill="1" applyBorder="1" applyAlignment="1" applyProtection="1">
      <alignment horizontal="center" wrapText="1"/>
    </xf>
    <xf numFmtId="0" fontId="68" fillId="0" borderId="0" xfId="14" applyFont="1"/>
    <xf numFmtId="43" fontId="49" fillId="0" borderId="27" xfId="1" applyFont="1" applyBorder="1" applyAlignment="1" applyProtection="1"/>
    <xf numFmtId="43" fontId="49" fillId="0" borderId="0" xfId="1" applyFont="1" applyBorder="1" applyAlignment="1" applyProtection="1"/>
    <xf numFmtId="43" fontId="49" fillId="0" borderId="0" xfId="1" applyFont="1" applyAlignment="1" applyProtection="1"/>
    <xf numFmtId="43" fontId="49" fillId="14" borderId="34" xfId="1" applyFont="1" applyFill="1" applyBorder="1" applyAlignment="1" applyProtection="1"/>
    <xf numFmtId="43" fontId="49" fillId="14" borderId="7" xfId="1" applyFont="1" applyFill="1" applyBorder="1" applyAlignment="1" applyProtection="1"/>
    <xf numFmtId="43" fontId="49" fillId="14" borderId="35" xfId="1" applyFont="1" applyFill="1" applyBorder="1" applyAlignment="1" applyProtection="1"/>
    <xf numFmtId="0" fontId="68" fillId="0" borderId="12" xfId="14" applyFont="1" applyBorder="1"/>
    <xf numFmtId="43" fontId="49" fillId="0" borderId="38" xfId="1" applyFont="1" applyBorder="1" applyAlignment="1" applyProtection="1">
      <alignment horizontal="center"/>
    </xf>
    <xf numFmtId="43" fontId="49" fillId="0" borderId="12" xfId="1" applyFont="1" applyBorder="1" applyAlignment="1" applyProtection="1">
      <alignment horizontal="center"/>
    </xf>
    <xf numFmtId="43" fontId="49" fillId="0" borderId="39" xfId="1" applyFont="1" applyBorder="1" applyAlignment="1" applyProtection="1">
      <alignment horizontal="center"/>
    </xf>
    <xf numFmtId="43" fontId="67" fillId="7" borderId="34" xfId="87" applyNumberFormat="1" applyFont="1" applyFill="1" applyBorder="1" applyAlignment="1">
      <alignment horizontal="center"/>
    </xf>
    <xf numFmtId="43" fontId="49" fillId="7" borderId="7" xfId="1" applyFont="1" applyFill="1" applyBorder="1" applyProtection="1"/>
    <xf numFmtId="43" fontId="49" fillId="7" borderId="35" xfId="1" applyFont="1" applyFill="1" applyBorder="1" applyProtection="1"/>
    <xf numFmtId="0" fontId="0" fillId="7" borderId="7" xfId="0" applyFill="1" applyBorder="1"/>
    <xf numFmtId="43" fontId="49" fillId="0" borderId="28" xfId="1" applyFont="1" applyBorder="1" applyProtection="1"/>
    <xf numFmtId="0" fontId="49" fillId="0" borderId="0" xfId="14" applyFont="1"/>
    <xf numFmtId="0" fontId="67" fillId="14" borderId="7" xfId="14" applyFont="1" applyFill="1" applyBorder="1"/>
    <xf numFmtId="0" fontId="68" fillId="0" borderId="7" xfId="14" applyFont="1" applyBorder="1"/>
    <xf numFmtId="43" fontId="49" fillId="0" borderId="34" xfId="1" applyFont="1" applyBorder="1" applyAlignment="1" applyProtection="1">
      <alignment horizontal="center"/>
    </xf>
    <xf numFmtId="43" fontId="49" fillId="0" borderId="7" xfId="1" applyFont="1" applyBorder="1" applyAlignment="1" applyProtection="1">
      <alignment horizontal="center"/>
    </xf>
    <xf numFmtId="43" fontId="49" fillId="0" borderId="35" xfId="1" applyFont="1" applyBorder="1" applyAlignment="1" applyProtection="1">
      <alignment horizontal="center"/>
    </xf>
    <xf numFmtId="0" fontId="28" fillId="0" borderId="1" xfId="14" applyBorder="1"/>
    <xf numFmtId="43" fontId="49" fillId="0" borderId="31" xfId="1" applyFont="1" applyBorder="1" applyAlignment="1" applyProtection="1"/>
    <xf numFmtId="43" fontId="49" fillId="0" borderId="40" xfId="1" applyFont="1" applyBorder="1" applyAlignment="1" applyProtection="1">
      <alignment horizontal="center"/>
    </xf>
    <xf numFmtId="43" fontId="0" fillId="0" borderId="7" xfId="0" applyNumberFormat="1" applyBorder="1"/>
    <xf numFmtId="43" fontId="69" fillId="0" borderId="0" xfId="24" applyFont="1" applyProtection="1"/>
    <xf numFmtId="43" fontId="70" fillId="0" borderId="27" xfId="10" applyNumberFormat="1" applyFont="1" applyBorder="1" applyProtection="1"/>
    <xf numFmtId="43" fontId="70" fillId="0" borderId="27" xfId="87" applyNumberFormat="1" applyFont="1" applyBorder="1"/>
    <xf numFmtId="43" fontId="67" fillId="2" borderId="41" xfId="1" applyFont="1" applyFill="1" applyBorder="1" applyAlignment="1" applyProtection="1"/>
    <xf numFmtId="43" fontId="67" fillId="2" borderId="42" xfId="1" applyFont="1" applyFill="1" applyBorder="1" applyAlignment="1" applyProtection="1"/>
    <xf numFmtId="43" fontId="67" fillId="2" borderId="43" xfId="1" applyFont="1" applyFill="1" applyBorder="1" applyAlignment="1" applyProtection="1"/>
    <xf numFmtId="43" fontId="67" fillId="2" borderId="33" xfId="1" applyFont="1" applyFill="1" applyBorder="1" applyAlignment="1" applyProtection="1"/>
    <xf numFmtId="0" fontId="7" fillId="0" borderId="0" xfId="76" applyFont="1" applyProtection="1">
      <protection locked="0"/>
    </xf>
    <xf numFmtId="164" fontId="7" fillId="0" borderId="0" xfId="78" applyNumberFormat="1" applyFont="1" applyAlignment="1" applyProtection="1">
      <protection locked="0"/>
    </xf>
    <xf numFmtId="0" fontId="42" fillId="4" borderId="5" xfId="76" applyFont="1" applyFill="1" applyBorder="1" applyAlignment="1" applyProtection="1">
      <alignment horizontal="center"/>
      <protection locked="0"/>
    </xf>
    <xf numFmtId="0" fontId="40" fillId="0" borderId="0" xfId="76" applyFont="1" applyProtection="1">
      <protection locked="0"/>
    </xf>
    <xf numFmtId="1" fontId="40" fillId="11" borderId="9" xfId="76" applyNumberFormat="1" applyFont="1" applyFill="1" applyBorder="1" applyProtection="1">
      <protection locked="0"/>
    </xf>
    <xf numFmtId="0" fontId="40" fillId="11" borderId="6" xfId="76" applyFont="1" applyFill="1" applyBorder="1" applyProtection="1">
      <protection locked="0"/>
    </xf>
    <xf numFmtId="0" fontId="42" fillId="4" borderId="9" xfId="76" applyFont="1" applyFill="1" applyBorder="1" applyAlignment="1" applyProtection="1">
      <alignment horizontal="center"/>
      <protection locked="0"/>
    </xf>
    <xf numFmtId="0" fontId="40" fillId="0" borderId="9" xfId="76" applyFont="1" applyBorder="1" applyAlignment="1" applyProtection="1">
      <alignment horizontal="left"/>
      <protection locked="0"/>
    </xf>
    <xf numFmtId="0" fontId="42" fillId="4" borderId="5" xfId="76" applyFont="1" applyFill="1" applyBorder="1" applyAlignment="1" applyProtection="1">
      <alignment horizontal="center" wrapText="1"/>
      <protection locked="0"/>
    </xf>
    <xf numFmtId="164" fontId="42" fillId="0" borderId="0" xfId="78" applyNumberFormat="1" applyFont="1" applyFill="1" applyBorder="1" applyAlignment="1" applyProtection="1">
      <alignment horizontal="center"/>
      <protection locked="0"/>
    </xf>
    <xf numFmtId="0" fontId="40" fillId="0" borderId="0" xfId="76" applyFont="1" applyAlignment="1" applyProtection="1">
      <alignment horizontal="left"/>
      <protection locked="0"/>
    </xf>
    <xf numFmtId="164" fontId="40" fillId="0" borderId="0" xfId="78" applyNumberFormat="1" applyFont="1" applyAlignment="1" applyProtection="1">
      <protection locked="0"/>
    </xf>
    <xf numFmtId="164" fontId="40" fillId="0" borderId="0" xfId="78" applyNumberFormat="1" applyFont="1" applyFill="1" applyAlignment="1" applyProtection="1">
      <alignment horizontal="left"/>
      <protection locked="0"/>
    </xf>
    <xf numFmtId="0" fontId="42" fillId="0" borderId="0" xfId="76" applyFont="1" applyAlignment="1" applyProtection="1">
      <alignment horizontal="center" wrapText="1"/>
      <protection locked="0"/>
    </xf>
    <xf numFmtId="164" fontId="40" fillId="0" borderId="0" xfId="78" applyNumberFormat="1" applyFont="1" applyBorder="1" applyAlignment="1" applyProtection="1">
      <protection locked="0"/>
    </xf>
    <xf numFmtId="0" fontId="40" fillId="0" borderId="4" xfId="76" applyFont="1" applyBorder="1" applyProtection="1">
      <protection locked="0"/>
    </xf>
    <xf numFmtId="164" fontId="40" fillId="0" borderId="4" xfId="78" applyNumberFormat="1" applyFont="1" applyBorder="1" applyAlignment="1" applyProtection="1">
      <protection locked="0"/>
    </xf>
    <xf numFmtId="44" fontId="44" fillId="5" borderId="5" xfId="78" applyFont="1" applyFill="1" applyBorder="1" applyAlignment="1" applyProtection="1">
      <alignment horizontal="center"/>
      <protection locked="0"/>
    </xf>
    <xf numFmtId="0" fontId="7" fillId="0" borderId="5" xfId="76" applyFont="1" applyBorder="1" applyProtection="1">
      <protection locked="0"/>
    </xf>
    <xf numFmtId="17" fontId="42" fillId="3" borderId="5" xfId="76" applyNumberFormat="1" applyFont="1" applyFill="1" applyBorder="1" applyAlignment="1" applyProtection="1">
      <alignment horizontal="center"/>
      <protection locked="0"/>
    </xf>
    <xf numFmtId="44" fontId="40" fillId="0" borderId="5" xfId="78" applyFont="1" applyBorder="1" applyAlignment="1" applyProtection="1">
      <protection locked="0"/>
    </xf>
    <xf numFmtId="43" fontId="46" fillId="0" borderId="5" xfId="1" applyFont="1" applyFill="1" applyBorder="1" applyAlignment="1" applyProtection="1">
      <alignment horizontal="left" wrapText="1"/>
      <protection locked="0"/>
    </xf>
    <xf numFmtId="43" fontId="7" fillId="0" borderId="5" xfId="1" applyFont="1" applyFill="1" applyBorder="1" applyAlignment="1" applyProtection="1">
      <protection locked="0"/>
    </xf>
    <xf numFmtId="44" fontId="42" fillId="2" borderId="8" xfId="78" applyFont="1" applyFill="1" applyBorder="1" applyAlignment="1" applyProtection="1">
      <alignment horizontal="right"/>
      <protection locked="0"/>
    </xf>
    <xf numFmtId="43" fontId="42" fillId="2" borderId="8" xfId="1" applyFont="1" applyFill="1" applyBorder="1" applyAlignment="1" applyProtection="1">
      <alignment horizontal="right"/>
      <protection locked="0"/>
    </xf>
    <xf numFmtId="0" fontId="73" fillId="2" borderId="9" xfId="76" applyFont="1" applyFill="1" applyBorder="1" applyProtection="1">
      <protection locked="0"/>
    </xf>
    <xf numFmtId="0" fontId="73" fillId="2" borderId="7" xfId="76" applyFont="1" applyFill="1" applyBorder="1" applyProtection="1">
      <protection locked="0"/>
    </xf>
    <xf numFmtId="0" fontId="73" fillId="2" borderId="6" xfId="76" applyFont="1" applyFill="1" applyBorder="1" applyProtection="1">
      <protection locked="0"/>
    </xf>
    <xf numFmtId="43" fontId="73" fillId="2" borderId="6" xfId="1" applyFont="1" applyFill="1" applyBorder="1" applyAlignment="1" applyProtection="1">
      <protection locked="0"/>
    </xf>
    <xf numFmtId="44" fontId="42" fillId="2" borderId="11" xfId="78" applyFont="1" applyFill="1" applyBorder="1" applyAlignment="1" applyProtection="1">
      <alignment horizontal="right"/>
      <protection locked="0"/>
    </xf>
    <xf numFmtId="43" fontId="42" fillId="2" borderId="11" xfId="1" applyFont="1" applyFill="1" applyBorder="1" applyAlignment="1" applyProtection="1">
      <alignment horizontal="right"/>
      <protection locked="0"/>
    </xf>
    <xf numFmtId="44" fontId="42" fillId="7" borderId="2" xfId="78" applyFont="1" applyFill="1" applyBorder="1" applyAlignment="1" applyProtection="1">
      <protection locked="0"/>
    </xf>
    <xf numFmtId="0" fontId="42" fillId="8" borderId="14" xfId="76" applyFont="1" applyFill="1" applyBorder="1" applyAlignment="1" applyProtection="1">
      <alignment wrapText="1"/>
      <protection locked="0"/>
    </xf>
    <xf numFmtId="0" fontId="42" fillId="8" borderId="15" xfId="76" applyFont="1" applyFill="1" applyBorder="1" applyAlignment="1" applyProtection="1">
      <alignment wrapText="1"/>
      <protection locked="0"/>
    </xf>
    <xf numFmtId="164" fontId="44" fillId="5" borderId="6" xfId="78" applyNumberFormat="1" applyFont="1" applyFill="1" applyBorder="1" applyAlignment="1" applyProtection="1">
      <alignment horizontal="center" wrapText="1"/>
      <protection locked="0"/>
    </xf>
    <xf numFmtId="0" fontId="42" fillId="3" borderId="5" xfId="76" applyFont="1" applyFill="1" applyBorder="1" applyAlignment="1" applyProtection="1">
      <alignment horizontal="center" wrapText="1"/>
      <protection locked="0"/>
    </xf>
    <xf numFmtId="164" fontId="43" fillId="3" borderId="5" xfId="78" applyNumberFormat="1" applyFont="1" applyFill="1" applyBorder="1" applyAlignment="1" applyProtection="1">
      <alignment horizontal="center" wrapText="1"/>
      <protection locked="0"/>
    </xf>
    <xf numFmtId="164" fontId="43" fillId="3" borderId="5" xfId="78" applyNumberFormat="1" applyFont="1" applyFill="1" applyBorder="1" applyAlignment="1" applyProtection="1">
      <alignment horizontal="center"/>
      <protection locked="0"/>
    </xf>
    <xf numFmtId="0" fontId="43" fillId="3" borderId="5" xfId="76" applyFont="1" applyFill="1" applyBorder="1" applyAlignment="1" applyProtection="1">
      <alignment horizontal="center" wrapText="1"/>
      <protection locked="0"/>
    </xf>
    <xf numFmtId="164" fontId="43" fillId="3" borderId="9" xfId="78" applyNumberFormat="1" applyFont="1" applyFill="1" applyBorder="1" applyAlignment="1" applyProtection="1">
      <alignment horizontal="center" wrapText="1"/>
      <protection locked="0"/>
    </xf>
    <xf numFmtId="0" fontId="28" fillId="0" borderId="5" xfId="14" applyBorder="1" applyAlignment="1" applyProtection="1">
      <alignment horizontal="left"/>
      <protection locked="0"/>
    </xf>
    <xf numFmtId="166" fontId="28" fillId="0" borderId="5" xfId="24" applyNumberFormat="1" applyBorder="1" applyProtection="1">
      <protection locked="0"/>
    </xf>
    <xf numFmtId="39" fontId="28" fillId="0" borderId="5" xfId="24" applyNumberFormat="1" applyBorder="1" applyAlignment="1" applyProtection="1">
      <alignment horizontal="center"/>
      <protection locked="0"/>
    </xf>
    <xf numFmtId="44" fontId="40" fillId="0" borderId="9" xfId="78" applyFont="1" applyFill="1" applyBorder="1" applyAlignment="1" applyProtection="1">
      <alignment horizontal="left"/>
      <protection locked="0"/>
    </xf>
    <xf numFmtId="43" fontId="40" fillId="0" borderId="5" xfId="1" applyFont="1" applyFill="1" applyBorder="1" applyAlignment="1" applyProtection="1">
      <alignment wrapText="1"/>
      <protection locked="0"/>
    </xf>
    <xf numFmtId="0" fontId="28" fillId="0" borderId="5" xfId="14" applyBorder="1" applyProtection="1">
      <protection locked="0"/>
    </xf>
    <xf numFmtId="166" fontId="0" fillId="0" borderId="5" xfId="24" applyNumberFormat="1" applyFont="1" applyBorder="1" applyProtection="1">
      <protection locked="0"/>
    </xf>
    <xf numFmtId="39" fontId="0" fillId="0" borderId="5" xfId="24" applyNumberFormat="1" applyFont="1" applyBorder="1" applyAlignment="1" applyProtection="1">
      <alignment horizontal="center"/>
      <protection locked="0"/>
    </xf>
    <xf numFmtId="0" fontId="49" fillId="0" borderId="16" xfId="76" applyFont="1" applyBorder="1" applyAlignment="1" applyProtection="1">
      <alignment horizontal="left" wrapText="1"/>
      <protection locked="0"/>
    </xf>
    <xf numFmtId="0" fontId="49" fillId="0" borderId="16" xfId="76" applyFont="1" applyBorder="1" applyAlignment="1" applyProtection="1">
      <alignment horizontal="left"/>
      <protection locked="0"/>
    </xf>
    <xf numFmtId="43" fontId="40" fillId="0" borderId="5" xfId="1" applyFont="1" applyFill="1" applyBorder="1" applyAlignment="1" applyProtection="1">
      <protection locked="0"/>
    </xf>
    <xf numFmtId="43" fontId="40" fillId="0" borderId="5" xfId="1" applyFont="1" applyBorder="1" applyAlignment="1" applyProtection="1">
      <protection locked="0"/>
    </xf>
    <xf numFmtId="43" fontId="7" fillId="0" borderId="5" xfId="1" applyFont="1" applyBorder="1" applyAlignment="1" applyProtection="1">
      <protection locked="0"/>
    </xf>
    <xf numFmtId="43" fontId="40" fillId="0" borderId="5" xfId="1" applyFont="1" applyBorder="1" applyAlignment="1" applyProtection="1">
      <alignment wrapText="1"/>
      <protection locked="0"/>
    </xf>
    <xf numFmtId="44" fontId="44" fillId="5" borderId="7" xfId="78" applyFont="1" applyFill="1" applyBorder="1" applyAlignment="1" applyProtection="1">
      <alignment horizontal="center" wrapText="1"/>
      <protection locked="0"/>
    </xf>
    <xf numFmtId="43" fontId="40" fillId="5" borderId="5" xfId="1" applyFont="1" applyFill="1" applyBorder="1" applyAlignment="1" applyProtection="1">
      <protection locked="0"/>
    </xf>
    <xf numFmtId="0" fontId="28" fillId="0" borderId="9" xfId="14" applyBorder="1" applyAlignment="1" applyProtection="1">
      <alignment horizontal="left" wrapText="1"/>
      <protection locked="0"/>
    </xf>
    <xf numFmtId="44" fontId="40" fillId="0" borderId="9" xfId="78" applyFont="1" applyBorder="1" applyAlignment="1" applyProtection="1">
      <alignment horizontal="left"/>
      <protection locked="0"/>
    </xf>
    <xf numFmtId="0" fontId="28" fillId="0" borderId="5" xfId="14" applyBorder="1" applyAlignment="1" applyProtection="1">
      <alignment horizontal="left" wrapText="1"/>
      <protection locked="0"/>
    </xf>
    <xf numFmtId="0" fontId="28" fillId="0" borderId="5" xfId="14" applyBorder="1" applyAlignment="1" applyProtection="1">
      <alignment wrapText="1"/>
      <protection locked="0"/>
    </xf>
    <xf numFmtId="164" fontId="42" fillId="2" borderId="9" xfId="78" applyNumberFormat="1" applyFont="1" applyFill="1" applyBorder="1" applyAlignment="1" applyProtection="1">
      <protection locked="0"/>
    </xf>
    <xf numFmtId="43" fontId="40" fillId="2" borderId="5" xfId="1" applyFont="1" applyFill="1" applyBorder="1" applyAlignment="1" applyProtection="1">
      <protection locked="0"/>
    </xf>
    <xf numFmtId="0" fontId="42" fillId="0" borderId="9" xfId="76" applyFont="1" applyBorder="1" applyAlignment="1" applyProtection="1">
      <alignment horizontal="right" wrapText="1"/>
      <protection locked="0"/>
    </xf>
    <xf numFmtId="0" fontId="42" fillId="0" borderId="7" xfId="76" applyFont="1" applyBorder="1" applyAlignment="1" applyProtection="1">
      <alignment horizontal="right" wrapText="1"/>
      <protection locked="0"/>
    </xf>
    <xf numFmtId="44" fontId="42" fillId="0" borderId="7" xfId="78" applyFont="1" applyFill="1" applyBorder="1" applyAlignment="1" applyProtection="1">
      <protection locked="0"/>
    </xf>
    <xf numFmtId="49" fontId="42" fillId="3" borderId="5" xfId="76" applyNumberFormat="1" applyFont="1" applyFill="1" applyBorder="1" applyAlignment="1" applyProtection="1">
      <alignment horizontal="center" wrapText="1"/>
      <protection locked="0"/>
    </xf>
    <xf numFmtId="164" fontId="40" fillId="0" borderId="9" xfId="78" applyNumberFormat="1" applyFont="1" applyBorder="1" applyAlignment="1" applyProtection="1">
      <alignment horizontal="left"/>
      <protection locked="0"/>
    </xf>
    <xf numFmtId="0" fontId="42" fillId="3" borderId="5" xfId="76" applyFont="1" applyFill="1" applyBorder="1" applyAlignment="1" applyProtection="1">
      <alignment horizontal="center"/>
      <protection locked="0"/>
    </xf>
    <xf numFmtId="49" fontId="40" fillId="0" borderId="7" xfId="76" applyNumberFormat="1" applyFont="1" applyBorder="1" applyAlignment="1" applyProtection="1">
      <alignment horizontal="left" wrapText="1"/>
      <protection locked="0"/>
    </xf>
    <xf numFmtId="164" fontId="40" fillId="0" borderId="9" xfId="78" applyNumberFormat="1" applyFont="1" applyFill="1" applyBorder="1" applyAlignment="1" applyProtection="1">
      <alignment horizontal="left"/>
      <protection locked="0"/>
    </xf>
    <xf numFmtId="164" fontId="40" fillId="0" borderId="9" xfId="78" applyNumberFormat="1" applyFont="1" applyFill="1" applyBorder="1" applyAlignment="1" applyProtection="1">
      <protection locked="0"/>
    </xf>
    <xf numFmtId="164" fontId="40" fillId="0" borderId="9" xfId="78" applyNumberFormat="1" applyFont="1" applyBorder="1" applyAlignment="1" applyProtection="1">
      <protection locked="0"/>
    </xf>
    <xf numFmtId="164" fontId="40" fillId="0" borderId="9" xfId="78" applyNumberFormat="1" applyFont="1" applyBorder="1" applyAlignment="1" applyProtection="1">
      <alignment horizontal="center"/>
      <protection locked="0"/>
    </xf>
    <xf numFmtId="43" fontId="46" fillId="0" borderId="5" xfId="1" applyFont="1" applyFill="1" applyBorder="1" applyAlignment="1" applyProtection="1">
      <alignment horizontal="center" wrapText="1"/>
      <protection locked="0"/>
    </xf>
    <xf numFmtId="43" fontId="7" fillId="0" borderId="5" xfId="1" applyFont="1" applyFill="1" applyBorder="1" applyAlignment="1" applyProtection="1">
      <alignment horizontal="center"/>
      <protection locked="0"/>
    </xf>
    <xf numFmtId="0" fontId="40" fillId="0" borderId="5" xfId="76" applyFont="1" applyBorder="1" applyAlignment="1" applyProtection="1">
      <alignment horizontal="center" wrapText="1"/>
      <protection locked="0"/>
    </xf>
    <xf numFmtId="0" fontId="40" fillId="6" borderId="5" xfId="76" applyFont="1" applyFill="1" applyBorder="1" applyAlignment="1" applyProtection="1">
      <alignment horizontal="center" wrapText="1"/>
      <protection locked="0"/>
    </xf>
    <xf numFmtId="164" fontId="42" fillId="2" borderId="9" xfId="78" applyNumberFormat="1" applyFont="1" applyFill="1" applyBorder="1" applyAlignment="1" applyProtection="1">
      <alignment horizontal="center"/>
      <protection locked="0"/>
    </xf>
    <xf numFmtId="43" fontId="42" fillId="7" borderId="9" xfId="1" applyFont="1" applyFill="1" applyBorder="1" applyAlignment="1" applyProtection="1">
      <protection locked="0"/>
    </xf>
    <xf numFmtId="0" fontId="44" fillId="0" borderId="9" xfId="76" applyFont="1" applyBorder="1" applyAlignment="1" applyProtection="1">
      <alignment horizontal="right" wrapText="1"/>
      <protection locked="0"/>
    </xf>
    <xf numFmtId="0" fontId="44" fillId="0" borderId="7" xfId="76" applyFont="1" applyBorder="1" applyAlignment="1" applyProtection="1">
      <alignment horizontal="right" wrapText="1"/>
      <protection locked="0"/>
    </xf>
    <xf numFmtId="164" fontId="44" fillId="5" borderId="7" xfId="78" applyNumberFormat="1" applyFont="1" applyFill="1" applyBorder="1" applyAlignment="1" applyProtection="1">
      <alignment horizontal="center" wrapText="1"/>
      <protection locked="0"/>
    </xf>
    <xf numFmtId="164" fontId="40" fillId="0" borderId="9" xfId="78" applyNumberFormat="1" applyFont="1" applyBorder="1" applyAlignment="1" applyProtection="1">
      <alignment wrapText="1"/>
      <protection locked="0"/>
    </xf>
    <xf numFmtId="43" fontId="40" fillId="0" borderId="9" xfId="1" applyFont="1" applyFill="1" applyBorder="1" applyAlignment="1" applyProtection="1">
      <alignment wrapText="1"/>
      <protection locked="0"/>
    </xf>
    <xf numFmtId="9" fontId="40" fillId="0" borderId="9" xfId="79" applyFont="1" applyFill="1" applyBorder="1" applyAlignment="1" applyProtection="1">
      <alignment wrapText="1"/>
      <protection locked="0"/>
    </xf>
    <xf numFmtId="43" fontId="7" fillId="0" borderId="5" xfId="1" applyFont="1" applyBorder="1" applyAlignment="1" applyProtection="1">
      <alignment wrapText="1"/>
      <protection locked="0"/>
    </xf>
    <xf numFmtId="0" fontId="63" fillId="0" borderId="0" xfId="4" applyFont="1" applyAlignment="1">
      <alignment horizontal="left"/>
    </xf>
    <xf numFmtId="0" fontId="63" fillId="16" borderId="0" xfId="4" applyFont="1" applyFill="1" applyAlignment="1">
      <alignment horizontal="left"/>
    </xf>
    <xf numFmtId="0" fontId="0" fillId="16" borderId="0" xfId="0" applyFill="1"/>
    <xf numFmtId="0" fontId="78" fillId="0" borderId="0" xfId="88"/>
    <xf numFmtId="0" fontId="0" fillId="0" borderId="0" xfId="0" applyAlignment="1">
      <alignment horizontal="center"/>
    </xf>
    <xf numFmtId="0" fontId="79" fillId="17" borderId="0" xfId="0" applyFont="1" applyFill="1"/>
    <xf numFmtId="0" fontId="28" fillId="0" borderId="2" xfId="0" applyFont="1" applyBorder="1"/>
    <xf numFmtId="0" fontId="28" fillId="0" borderId="3" xfId="0" applyFont="1" applyBorder="1"/>
    <xf numFmtId="0" fontId="79" fillId="17" borderId="3" xfId="0" applyFont="1" applyFill="1" applyBorder="1"/>
    <xf numFmtId="0" fontId="28" fillId="0" borderId="0" xfId="0" applyFont="1" applyAlignment="1">
      <alignment horizontal="center"/>
    </xf>
    <xf numFmtId="17" fontId="71" fillId="0" borderId="0" xfId="0" applyNumberFormat="1" applyFont="1"/>
    <xf numFmtId="0" fontId="71" fillId="0" borderId="0" xfId="0" applyFont="1"/>
    <xf numFmtId="0" fontId="80" fillId="17" borderId="0" xfId="0" applyFont="1" applyFill="1" applyAlignment="1">
      <alignment horizontal="center"/>
    </xf>
    <xf numFmtId="0" fontId="79" fillId="17" borderId="0" xfId="0" applyFont="1" applyFill="1" applyAlignment="1">
      <alignment horizontal="center"/>
    </xf>
    <xf numFmtId="0" fontId="28" fillId="0" borderId="0" xfId="0" applyFont="1"/>
    <xf numFmtId="17" fontId="71" fillId="0" borderId="0" xfId="0" applyNumberFormat="1" applyFont="1" applyAlignment="1">
      <alignment horizontal="center"/>
    </xf>
    <xf numFmtId="0" fontId="81" fillId="17" borderId="0" xfId="0" applyFont="1" applyFill="1" applyAlignment="1">
      <alignment horizontal="center"/>
    </xf>
    <xf numFmtId="0" fontId="0" fillId="0" borderId="0" xfId="0" applyAlignment="1">
      <alignment horizontal="left"/>
    </xf>
    <xf numFmtId="17" fontId="71" fillId="0" borderId="0" xfId="0" applyNumberFormat="1" applyFont="1" applyAlignment="1">
      <alignment horizontal="left"/>
    </xf>
    <xf numFmtId="0" fontId="28" fillId="16" borderId="0" xfId="0" applyFont="1" applyFill="1"/>
    <xf numFmtId="0" fontId="0" fillId="18" borderId="0" xfId="0" applyFill="1"/>
    <xf numFmtId="0" fontId="68" fillId="18" borderId="0" xfId="0" applyFont="1" applyFill="1"/>
    <xf numFmtId="0" fontId="68" fillId="18" borderId="0" xfId="0" applyFont="1" applyFill="1" applyAlignment="1">
      <alignment horizontal="left"/>
    </xf>
    <xf numFmtId="0" fontId="3" fillId="0" borderId="0" xfId="76" applyFont="1" applyProtection="1">
      <protection locked="0"/>
    </xf>
    <xf numFmtId="0" fontId="38" fillId="0" borderId="0" xfId="76" applyFont="1" applyProtection="1">
      <protection locked="0"/>
    </xf>
    <xf numFmtId="0" fontId="3" fillId="0" borderId="0" xfId="76" applyFont="1"/>
    <xf numFmtId="0" fontId="0" fillId="17" borderId="24" xfId="0" applyFill="1" applyBorder="1"/>
    <xf numFmtId="0" fontId="0" fillId="17" borderId="25" xfId="0" applyFill="1" applyBorder="1"/>
    <xf numFmtId="17" fontId="83" fillId="17" borderId="25" xfId="0" applyNumberFormat="1" applyFont="1" applyFill="1" applyBorder="1" applyAlignment="1">
      <alignment horizontal="center"/>
    </xf>
    <xf numFmtId="17" fontId="83" fillId="17" borderId="26" xfId="0" applyNumberFormat="1" applyFont="1" applyFill="1" applyBorder="1" applyAlignment="1">
      <alignment horizontal="left"/>
    </xf>
    <xf numFmtId="0" fontId="83" fillId="17" borderId="27" xfId="0" applyFont="1" applyFill="1" applyBorder="1"/>
    <xf numFmtId="17" fontId="83" fillId="17" borderId="28" xfId="0" applyNumberFormat="1" applyFont="1" applyFill="1" applyBorder="1"/>
    <xf numFmtId="0" fontId="79" fillId="17" borderId="27" xfId="0" applyFont="1" applyFill="1" applyBorder="1"/>
    <xf numFmtId="43" fontId="79" fillId="17" borderId="0" xfId="1" applyFont="1" applyFill="1" applyBorder="1" applyAlignment="1">
      <alignment horizontal="center"/>
    </xf>
    <xf numFmtId="0" fontId="79" fillId="17" borderId="28" xfId="0" applyFont="1" applyFill="1" applyBorder="1" applyAlignment="1">
      <alignment horizontal="left"/>
    </xf>
    <xf numFmtId="0" fontId="0" fillId="17" borderId="27" xfId="0" applyFill="1" applyBorder="1"/>
    <xf numFmtId="43" fontId="0" fillId="17" borderId="0" xfId="1" applyFont="1" applyFill="1" applyBorder="1" applyAlignment="1">
      <alignment horizontal="center"/>
    </xf>
    <xf numFmtId="0" fontId="0" fillId="17" borderId="29" xfId="0" applyFill="1" applyBorder="1"/>
    <xf numFmtId="0" fontId="79" fillId="17" borderId="4" xfId="0" applyFont="1" applyFill="1" applyBorder="1"/>
    <xf numFmtId="0" fontId="79" fillId="17" borderId="4" xfId="0" applyFont="1" applyFill="1" applyBorder="1" applyAlignment="1">
      <alignment horizontal="center"/>
    </xf>
    <xf numFmtId="43" fontId="0" fillId="17" borderId="4" xfId="1" applyFont="1" applyFill="1" applyBorder="1" applyAlignment="1">
      <alignment horizontal="center"/>
    </xf>
    <xf numFmtId="43" fontId="0" fillId="0" borderId="0" xfId="1" applyFont="1" applyAlignment="1">
      <alignment horizontal="center"/>
    </xf>
    <xf numFmtId="43" fontId="28" fillId="0" borderId="0" xfId="1" applyFont="1" applyAlignment="1">
      <alignment horizontal="center"/>
    </xf>
    <xf numFmtId="43" fontId="0" fillId="0" borderId="0" xfId="1" applyFont="1"/>
    <xf numFmtId="43" fontId="28" fillId="0" borderId="0" xfId="1" applyFont="1"/>
    <xf numFmtId="0" fontId="28" fillId="0" borderId="44" xfId="0" applyFont="1" applyBorder="1" applyAlignment="1">
      <alignment horizontal="center"/>
    </xf>
    <xf numFmtId="0" fontId="0" fillId="0" borderId="44" xfId="0" applyBorder="1" applyAlignment="1">
      <alignment horizontal="center"/>
    </xf>
    <xf numFmtId="0" fontId="38" fillId="10" borderId="45" xfId="76" applyFont="1" applyFill="1" applyBorder="1" applyAlignment="1">
      <alignment horizontal="center"/>
    </xf>
    <xf numFmtId="0" fontId="38" fillId="9" borderId="45" xfId="76" applyFont="1" applyFill="1" applyBorder="1" applyAlignment="1">
      <alignment horizontal="center"/>
    </xf>
    <xf numFmtId="0" fontId="84" fillId="0" borderId="44" xfId="76" applyFont="1" applyBorder="1" applyAlignment="1" applyProtection="1">
      <alignment horizontal="center" wrapText="1"/>
      <protection locked="0"/>
    </xf>
    <xf numFmtId="0" fontId="38" fillId="0" borderId="0" xfId="76" applyFont="1" applyAlignment="1" applyProtection="1">
      <alignment horizontal="center"/>
      <protection locked="0"/>
    </xf>
    <xf numFmtId="0" fontId="79" fillId="17" borderId="24" xfId="0" applyFont="1" applyFill="1" applyBorder="1"/>
    <xf numFmtId="17" fontId="83" fillId="17" borderId="0" xfId="0" applyNumberFormat="1" applyFont="1" applyFill="1" applyAlignment="1">
      <alignment horizontal="center"/>
    </xf>
    <xf numFmtId="0" fontId="79" fillId="17" borderId="29" xfId="0" applyFont="1" applyFill="1" applyBorder="1"/>
    <xf numFmtId="0" fontId="79" fillId="17" borderId="30" xfId="0" applyFont="1" applyFill="1" applyBorder="1" applyAlignment="1">
      <alignment horizontal="left"/>
    </xf>
    <xf numFmtId="0" fontId="68" fillId="0" borderId="0" xfId="0" applyFont="1" applyAlignment="1">
      <alignment horizontal="center"/>
    </xf>
    <xf numFmtId="0" fontId="84" fillId="0" borderId="9" xfId="76" applyFont="1" applyBorder="1" applyAlignment="1" applyProtection="1">
      <alignment horizontal="center" wrapText="1"/>
      <protection locked="0"/>
    </xf>
    <xf numFmtId="0" fontId="84" fillId="0" borderId="7" xfId="76" applyFont="1" applyBorder="1" applyAlignment="1" applyProtection="1">
      <alignment horizontal="center" wrapText="1"/>
      <protection locked="0"/>
    </xf>
    <xf numFmtId="0" fontId="42" fillId="0" borderId="1" xfId="76" applyFont="1" applyBorder="1" applyAlignment="1" applyProtection="1">
      <alignment horizontal="center"/>
      <protection locked="0"/>
    </xf>
    <xf numFmtId="0" fontId="2" fillId="0" borderId="0" xfId="76" applyFont="1" applyAlignment="1" applyProtection="1">
      <alignment horizontal="center"/>
      <protection locked="0"/>
    </xf>
    <xf numFmtId="0" fontId="7" fillId="0" borderId="0" xfId="76" applyFont="1" applyAlignment="1" applyProtection="1">
      <alignment horizontal="center"/>
      <protection locked="0"/>
    </xf>
    <xf numFmtId="0" fontId="42" fillId="2" borderId="9" xfId="76" applyFont="1" applyFill="1" applyBorder="1" applyAlignment="1">
      <alignment horizontal="right" wrapText="1"/>
    </xf>
    <xf numFmtId="0" fontId="42" fillId="2" borderId="7" xfId="76" applyFont="1" applyFill="1" applyBorder="1" applyAlignment="1">
      <alignment horizontal="right" wrapText="1"/>
    </xf>
    <xf numFmtId="0" fontId="42" fillId="2" borderId="6" xfId="76" applyFont="1" applyFill="1" applyBorder="1" applyAlignment="1">
      <alignment horizontal="right" wrapText="1"/>
    </xf>
    <xf numFmtId="0" fontId="44" fillId="7" borderId="2" xfId="76" applyFont="1" applyFill="1" applyBorder="1" applyAlignment="1">
      <alignment horizontal="right"/>
    </xf>
    <xf numFmtId="0" fontId="44" fillId="7" borderId="3" xfId="76" applyFont="1" applyFill="1" applyBorder="1" applyAlignment="1">
      <alignment horizontal="right"/>
    </xf>
    <xf numFmtId="43" fontId="44" fillId="2" borderId="9" xfId="1" applyFont="1" applyFill="1" applyBorder="1" applyAlignment="1" applyProtection="1">
      <alignment horizontal="right" wrapText="1"/>
    </xf>
    <xf numFmtId="43" fontId="44" fillId="2" borderId="7" xfId="1" applyFont="1" applyFill="1" applyBorder="1" applyAlignment="1" applyProtection="1">
      <alignment horizontal="right" wrapText="1"/>
    </xf>
    <xf numFmtId="43" fontId="44" fillId="2" borderId="6" xfId="1" applyFont="1" applyFill="1" applyBorder="1" applyAlignment="1" applyProtection="1">
      <alignment horizontal="right" wrapText="1"/>
    </xf>
    <xf numFmtId="0" fontId="50" fillId="0" borderId="0" xfId="76" applyFont="1" applyAlignment="1">
      <alignment horizontal="center" wrapText="1"/>
    </xf>
    <xf numFmtId="0" fontId="44" fillId="5" borderId="9" xfId="76" applyFont="1" applyFill="1" applyBorder="1" applyAlignment="1" applyProtection="1">
      <alignment horizontal="center" wrapText="1"/>
      <protection locked="0"/>
    </xf>
    <xf numFmtId="0" fontId="44" fillId="5" borderId="7" xfId="76" applyFont="1" applyFill="1" applyBorder="1" applyAlignment="1" applyProtection="1">
      <alignment horizontal="center"/>
      <protection locked="0"/>
    </xf>
    <xf numFmtId="0" fontId="44" fillId="5" borderId="6" xfId="76" applyFont="1" applyFill="1" applyBorder="1" applyAlignment="1" applyProtection="1">
      <alignment horizontal="center"/>
      <protection locked="0"/>
    </xf>
    <xf numFmtId="49" fontId="42" fillId="3" borderId="9" xfId="76" applyNumberFormat="1" applyFont="1" applyFill="1" applyBorder="1" applyAlignment="1" applyProtection="1">
      <alignment horizontal="center" wrapText="1"/>
      <protection locked="0"/>
    </xf>
    <xf numFmtId="49" fontId="42" fillId="3" borderId="7" xfId="76" applyNumberFormat="1" applyFont="1" applyFill="1" applyBorder="1" applyAlignment="1" applyProtection="1">
      <alignment horizontal="center" wrapText="1"/>
      <protection locked="0"/>
    </xf>
    <xf numFmtId="49" fontId="42" fillId="3" borderId="6" xfId="76" applyNumberFormat="1" applyFont="1" applyFill="1" applyBorder="1" applyAlignment="1" applyProtection="1">
      <alignment horizontal="center" wrapText="1"/>
      <protection locked="0"/>
    </xf>
    <xf numFmtId="0" fontId="40" fillId="0" borderId="9" xfId="76" applyFont="1" applyBorder="1" applyAlignment="1" applyProtection="1">
      <alignment horizontal="left" wrapText="1"/>
      <protection locked="0"/>
    </xf>
    <xf numFmtId="0" fontId="40" fillId="0" borderId="7" xfId="76" applyFont="1" applyBorder="1" applyAlignment="1" applyProtection="1">
      <alignment horizontal="left" wrapText="1"/>
      <protection locked="0"/>
    </xf>
    <xf numFmtId="0" fontId="40" fillId="0" borderId="6" xfId="76" applyFont="1" applyBorder="1" applyAlignment="1" applyProtection="1">
      <alignment horizontal="left" wrapText="1"/>
      <protection locked="0"/>
    </xf>
    <xf numFmtId="0" fontId="40" fillId="0" borderId="9" xfId="76" applyFont="1" applyBorder="1" applyAlignment="1" applyProtection="1">
      <alignment horizontal="center" wrapText="1"/>
      <protection locked="0"/>
    </xf>
    <xf numFmtId="0" fontId="40" fillId="0" borderId="7" xfId="76" applyFont="1" applyBorder="1" applyAlignment="1" applyProtection="1">
      <alignment horizontal="center" wrapText="1"/>
      <protection locked="0"/>
    </xf>
    <xf numFmtId="0" fontId="40" fillId="0" borderId="6" xfId="76" applyFont="1" applyBorder="1" applyAlignment="1" applyProtection="1">
      <alignment horizontal="center" wrapText="1"/>
      <protection locked="0"/>
    </xf>
    <xf numFmtId="0" fontId="40" fillId="0" borderId="9" xfId="76" applyFont="1" applyBorder="1" applyAlignment="1" applyProtection="1">
      <alignment horizontal="right"/>
      <protection locked="0"/>
    </xf>
    <xf numFmtId="0" fontId="40" fillId="0" borderId="7" xfId="76" applyFont="1" applyBorder="1" applyAlignment="1" applyProtection="1">
      <alignment horizontal="right"/>
      <protection locked="0"/>
    </xf>
    <xf numFmtId="0" fontId="40" fillId="0" borderId="6" xfId="76" applyFont="1" applyBorder="1" applyAlignment="1" applyProtection="1">
      <alignment horizontal="right"/>
      <protection locked="0"/>
    </xf>
    <xf numFmtId="0" fontId="40" fillId="0" borderId="9" xfId="76" applyFont="1" applyBorder="1" applyAlignment="1" applyProtection="1">
      <alignment horizontal="right" wrapText="1"/>
      <protection locked="0"/>
    </xf>
    <xf numFmtId="0" fontId="40" fillId="0" borderId="7" xfId="76" applyFont="1" applyBorder="1" applyAlignment="1" applyProtection="1">
      <alignment horizontal="right" wrapText="1"/>
      <protection locked="0"/>
    </xf>
    <xf numFmtId="0" fontId="40" fillId="0" borderId="6" xfId="76" applyFont="1" applyBorder="1" applyAlignment="1" applyProtection="1">
      <alignment horizontal="right" wrapText="1"/>
      <protection locked="0"/>
    </xf>
    <xf numFmtId="0" fontId="42" fillId="0" borderId="9" xfId="76" applyFont="1" applyBorder="1" applyAlignment="1" applyProtection="1">
      <alignment horizontal="right" wrapText="1"/>
      <protection locked="0"/>
    </xf>
    <xf numFmtId="0" fontId="42" fillId="0" borderId="7" xfId="76" applyFont="1" applyBorder="1" applyAlignment="1" applyProtection="1">
      <alignment horizontal="right" wrapText="1"/>
      <protection locked="0"/>
    </xf>
    <xf numFmtId="0" fontId="42" fillId="0" borderId="6" xfId="76" applyFont="1" applyBorder="1" applyAlignment="1" applyProtection="1">
      <alignment horizontal="right" wrapText="1"/>
      <protection locked="0"/>
    </xf>
    <xf numFmtId="0" fontId="44" fillId="2" borderId="9" xfId="76" applyFont="1" applyFill="1" applyBorder="1" applyAlignment="1" applyProtection="1">
      <alignment horizontal="right" wrapText="1"/>
      <protection locked="0"/>
    </xf>
    <xf numFmtId="0" fontId="44" fillId="2" borderId="7" xfId="76" applyFont="1" applyFill="1" applyBorder="1" applyAlignment="1" applyProtection="1">
      <alignment horizontal="right" wrapText="1"/>
      <protection locked="0"/>
    </xf>
    <xf numFmtId="0" fontId="44" fillId="2" borderId="6" xfId="76" applyFont="1" applyFill="1" applyBorder="1" applyAlignment="1" applyProtection="1">
      <alignment horizontal="right" wrapText="1"/>
      <protection locked="0"/>
    </xf>
    <xf numFmtId="0" fontId="44" fillId="7" borderId="9" xfId="76" applyFont="1" applyFill="1" applyBorder="1" applyAlignment="1" applyProtection="1">
      <alignment horizontal="right" wrapText="1"/>
      <protection locked="0"/>
    </xf>
    <xf numFmtId="0" fontId="44" fillId="7" borderId="7" xfId="76" applyFont="1" applyFill="1" applyBorder="1" applyAlignment="1" applyProtection="1">
      <alignment horizontal="right" wrapText="1"/>
      <protection locked="0"/>
    </xf>
    <xf numFmtId="0" fontId="44" fillId="5" borderId="7" xfId="76" applyFont="1" applyFill="1" applyBorder="1" applyAlignment="1" applyProtection="1">
      <alignment horizontal="center" wrapText="1"/>
      <protection locked="0"/>
    </xf>
    <xf numFmtId="0" fontId="44" fillId="5" borderId="6" xfId="76" applyFont="1" applyFill="1" applyBorder="1" applyAlignment="1" applyProtection="1">
      <alignment horizontal="center" wrapText="1"/>
      <protection locked="0"/>
    </xf>
    <xf numFmtId="165" fontId="49" fillId="0" borderId="9" xfId="76" applyNumberFormat="1" applyFont="1" applyBorder="1" applyAlignment="1" applyProtection="1">
      <alignment horizontal="left" wrapText="1"/>
      <protection locked="0"/>
    </xf>
    <xf numFmtId="165" fontId="49" fillId="0" borderId="7" xfId="76" applyNumberFormat="1" applyFont="1" applyBorder="1" applyAlignment="1" applyProtection="1">
      <alignment horizontal="left" wrapText="1"/>
      <protection locked="0"/>
    </xf>
    <xf numFmtId="165" fontId="49" fillId="0" borderId="6" xfId="76" applyNumberFormat="1" applyFont="1" applyBorder="1" applyAlignment="1" applyProtection="1">
      <alignment horizontal="left" wrapText="1"/>
      <protection locked="0"/>
    </xf>
    <xf numFmtId="0" fontId="42" fillId="2" borderId="9" xfId="76" applyFont="1" applyFill="1" applyBorder="1" applyAlignment="1" applyProtection="1">
      <alignment horizontal="right" wrapText="1"/>
      <protection locked="0"/>
    </xf>
    <xf numFmtId="0" fontId="42" fillId="2" borderId="7" xfId="76" applyFont="1" applyFill="1" applyBorder="1" applyAlignment="1" applyProtection="1">
      <alignment horizontal="right" wrapText="1"/>
      <protection locked="0"/>
    </xf>
    <xf numFmtId="0" fontId="42" fillId="2" borderId="6" xfId="76" applyFont="1" applyFill="1" applyBorder="1" applyAlignment="1" applyProtection="1">
      <alignment horizontal="right" wrapText="1"/>
      <protection locked="0"/>
    </xf>
    <xf numFmtId="0" fontId="42" fillId="2" borderId="9" xfId="76" applyFont="1" applyFill="1" applyBorder="1" applyAlignment="1" applyProtection="1">
      <alignment horizontal="center" wrapText="1"/>
      <protection locked="0"/>
    </xf>
    <xf numFmtId="0" fontId="42" fillId="2" borderId="7" xfId="76" applyFont="1" applyFill="1" applyBorder="1" applyAlignment="1" applyProtection="1">
      <alignment horizontal="center" wrapText="1"/>
      <protection locked="0"/>
    </xf>
    <xf numFmtId="0" fontId="42" fillId="2" borderId="6" xfId="76" applyFont="1" applyFill="1" applyBorder="1" applyAlignment="1" applyProtection="1">
      <alignment horizontal="center" wrapText="1"/>
      <protection locked="0"/>
    </xf>
    <xf numFmtId="0" fontId="40" fillId="0" borderId="9" xfId="76" applyFont="1" applyBorder="1" applyAlignment="1" applyProtection="1">
      <alignment wrapText="1"/>
      <protection locked="0"/>
    </xf>
    <xf numFmtId="0" fontId="40" fillId="0" borderId="7" xfId="76" applyFont="1" applyBorder="1" applyAlignment="1" applyProtection="1">
      <alignment wrapText="1"/>
      <protection locked="0"/>
    </xf>
    <xf numFmtId="0" fontId="40" fillId="0" borderId="6" xfId="76" applyFont="1" applyBorder="1" applyAlignment="1" applyProtection="1">
      <alignment wrapText="1"/>
      <protection locked="0"/>
    </xf>
    <xf numFmtId="165" fontId="49" fillId="0" borderId="18" xfId="76" applyNumberFormat="1" applyFont="1" applyBorder="1" applyAlignment="1" applyProtection="1">
      <alignment horizontal="left" wrapText="1"/>
      <protection locked="0"/>
    </xf>
    <xf numFmtId="165" fontId="49" fillId="0" borderId="19" xfId="76" applyNumberFormat="1" applyFont="1" applyBorder="1" applyAlignment="1" applyProtection="1">
      <alignment horizontal="left" wrapText="1"/>
      <protection locked="0"/>
    </xf>
    <xf numFmtId="165" fontId="49" fillId="0" borderId="20" xfId="76" applyNumberFormat="1" applyFont="1" applyBorder="1" applyAlignment="1" applyProtection="1">
      <alignment horizontal="left" wrapText="1"/>
      <protection locked="0"/>
    </xf>
    <xf numFmtId="165" fontId="49" fillId="0" borderId="21" xfId="76" applyNumberFormat="1" applyFont="1" applyBorder="1" applyAlignment="1" applyProtection="1">
      <alignment horizontal="left" wrapText="1"/>
      <protection locked="0"/>
    </xf>
    <xf numFmtId="165" fontId="49" fillId="0" borderId="22" xfId="76" applyNumberFormat="1" applyFont="1" applyBorder="1" applyAlignment="1" applyProtection="1">
      <alignment horizontal="left" wrapText="1"/>
      <protection locked="0"/>
    </xf>
    <xf numFmtId="165" fontId="49" fillId="0" borderId="23" xfId="76" applyNumberFormat="1" applyFont="1" applyBorder="1" applyAlignment="1" applyProtection="1">
      <alignment horizontal="left" wrapText="1"/>
      <protection locked="0"/>
    </xf>
    <xf numFmtId="49" fontId="40" fillId="0" borderId="9" xfId="76" applyNumberFormat="1" applyFont="1" applyBorder="1" applyAlignment="1" applyProtection="1">
      <alignment horizontal="left" wrapText="1"/>
      <protection locked="0"/>
    </xf>
    <xf numFmtId="49" fontId="40" fillId="0" borderId="7" xfId="76" applyNumberFormat="1" applyFont="1" applyBorder="1" applyAlignment="1" applyProtection="1">
      <alignment horizontal="left" wrapText="1"/>
      <protection locked="0"/>
    </xf>
    <xf numFmtId="49" fontId="40" fillId="0" borderId="6" xfId="76" applyNumberFormat="1" applyFont="1" applyBorder="1" applyAlignment="1" applyProtection="1">
      <alignment horizontal="left" wrapText="1"/>
      <protection locked="0"/>
    </xf>
    <xf numFmtId="0" fontId="28" fillId="0" borderId="9" xfId="14" applyBorder="1" applyAlignment="1" applyProtection="1">
      <alignment horizontal="left"/>
      <protection locked="0"/>
    </xf>
    <xf numFmtId="0" fontId="28" fillId="0" borderId="6" xfId="14" applyBorder="1" applyAlignment="1" applyProtection="1">
      <alignment horizontal="left"/>
      <protection locked="0"/>
    </xf>
    <xf numFmtId="0" fontId="40" fillId="0" borderId="5" xfId="76" applyFont="1" applyBorder="1" applyAlignment="1" applyProtection="1">
      <alignment horizontal="left" wrapText="1"/>
      <protection locked="0"/>
    </xf>
    <xf numFmtId="0" fontId="42" fillId="3" borderId="11" xfId="76" applyFont="1" applyFill="1" applyBorder="1" applyAlignment="1" applyProtection="1">
      <alignment horizontal="center" wrapText="1"/>
      <protection locked="0"/>
    </xf>
    <xf numFmtId="0" fontId="42" fillId="3" borderId="10" xfId="76" applyFont="1" applyFill="1" applyBorder="1" applyAlignment="1" applyProtection="1">
      <alignment horizontal="center" wrapText="1"/>
      <protection locked="0"/>
    </xf>
    <xf numFmtId="0" fontId="44" fillId="4" borderId="9" xfId="76" applyFont="1" applyFill="1" applyBorder="1" applyAlignment="1" applyProtection="1">
      <alignment horizontal="center" wrapText="1"/>
      <protection locked="0"/>
    </xf>
    <xf numFmtId="0" fontId="44" fillId="4" borderId="7" xfId="76" applyFont="1" applyFill="1" applyBorder="1" applyAlignment="1" applyProtection="1">
      <alignment horizontal="center" wrapText="1"/>
      <protection locked="0"/>
    </xf>
    <xf numFmtId="0" fontId="44" fillId="4" borderId="6" xfId="76" applyFont="1" applyFill="1" applyBorder="1" applyAlignment="1" applyProtection="1">
      <alignment horizontal="center" wrapText="1"/>
      <protection locked="0"/>
    </xf>
    <xf numFmtId="0" fontId="42" fillId="2" borderId="11" xfId="76" applyFont="1" applyFill="1" applyBorder="1" applyAlignment="1" applyProtection="1">
      <alignment horizontal="right" wrapText="1"/>
      <protection locked="0"/>
    </xf>
    <xf numFmtId="0" fontId="42" fillId="2" borderId="12" xfId="76" applyFont="1" applyFill="1" applyBorder="1" applyAlignment="1" applyProtection="1">
      <alignment horizontal="right" wrapText="1"/>
      <protection locked="0"/>
    </xf>
    <xf numFmtId="0" fontId="42" fillId="2" borderId="10" xfId="76" applyFont="1" applyFill="1" applyBorder="1" applyAlignment="1" applyProtection="1">
      <alignment horizontal="right" wrapText="1"/>
      <protection locked="0"/>
    </xf>
    <xf numFmtId="0" fontId="42" fillId="7" borderId="2" xfId="76" applyFont="1" applyFill="1" applyBorder="1" applyAlignment="1" applyProtection="1">
      <alignment horizontal="right"/>
      <protection locked="0"/>
    </xf>
    <xf numFmtId="0" fontId="42" fillId="7" borderId="3" xfId="76" applyFont="1" applyFill="1" applyBorder="1" applyAlignment="1" applyProtection="1">
      <alignment horizontal="right"/>
      <protection locked="0"/>
    </xf>
    <xf numFmtId="0" fontId="42" fillId="0" borderId="3" xfId="76" applyFont="1" applyBorder="1" applyAlignment="1" applyProtection="1">
      <alignment horizontal="center"/>
      <protection locked="0"/>
    </xf>
    <xf numFmtId="0" fontId="42" fillId="0" borderId="13" xfId="76" applyFont="1" applyBorder="1" applyAlignment="1" applyProtection="1">
      <alignment horizontal="center"/>
      <protection locked="0"/>
    </xf>
    <xf numFmtId="0" fontId="42" fillId="3" borderId="9" xfId="76" applyFont="1" applyFill="1" applyBorder="1" applyAlignment="1" applyProtection="1">
      <alignment horizontal="left" wrapText="1"/>
      <protection locked="0"/>
    </xf>
    <xf numFmtId="0" fontId="42" fillId="3" borderId="7" xfId="76" applyFont="1" applyFill="1" applyBorder="1" applyAlignment="1" applyProtection="1">
      <alignment horizontal="left" wrapText="1"/>
      <protection locked="0"/>
    </xf>
    <xf numFmtId="0" fontId="42" fillId="3" borderId="6" xfId="76" applyFont="1" applyFill="1" applyBorder="1" applyAlignment="1" applyProtection="1">
      <alignment horizontal="left" wrapText="1"/>
      <protection locked="0"/>
    </xf>
    <xf numFmtId="0" fontId="85" fillId="0" borderId="9" xfId="76" applyFont="1" applyBorder="1" applyAlignment="1" applyProtection="1">
      <alignment horizontal="left" wrapText="1"/>
      <protection locked="0"/>
    </xf>
    <xf numFmtId="0" fontId="85" fillId="0" borderId="7" xfId="76" applyFont="1" applyBorder="1" applyAlignment="1" applyProtection="1">
      <alignment horizontal="left" wrapText="1"/>
      <protection locked="0"/>
    </xf>
    <xf numFmtId="0" fontId="85" fillId="0" borderId="6" xfId="76" applyFont="1" applyBorder="1" applyAlignment="1" applyProtection="1">
      <alignment horizontal="left" wrapText="1"/>
      <protection locked="0"/>
    </xf>
    <xf numFmtId="164" fontId="42" fillId="4" borderId="9" xfId="78" applyNumberFormat="1" applyFont="1" applyFill="1" applyBorder="1" applyAlignment="1" applyProtection="1">
      <alignment horizontal="center"/>
      <protection locked="0"/>
    </xf>
    <xf numFmtId="164" fontId="42" fillId="4" borderId="6" xfId="78" applyNumberFormat="1" applyFont="1" applyFill="1" applyBorder="1" applyAlignment="1" applyProtection="1">
      <alignment horizontal="center"/>
      <protection locked="0"/>
    </xf>
    <xf numFmtId="0" fontId="40" fillId="0" borderId="9" xfId="76" applyFont="1" applyBorder="1" applyAlignment="1" applyProtection="1">
      <alignment horizontal="left"/>
      <protection locked="0"/>
    </xf>
    <xf numFmtId="0" fontId="40" fillId="0" borderId="6" xfId="76" applyFont="1" applyBorder="1" applyAlignment="1" applyProtection="1">
      <alignment horizontal="left"/>
      <protection locked="0"/>
    </xf>
    <xf numFmtId="0" fontId="42" fillId="4" borderId="5" xfId="76" applyFont="1" applyFill="1" applyBorder="1" applyAlignment="1" applyProtection="1">
      <alignment horizontal="center" wrapText="1"/>
      <protection locked="0"/>
    </xf>
    <xf numFmtId="0" fontId="38" fillId="0" borderId="0" xfId="76" applyFont="1" applyAlignment="1" applyProtection="1">
      <alignment wrapText="1"/>
      <protection locked="0"/>
    </xf>
    <xf numFmtId="0" fontId="41" fillId="0" borderId="0" xfId="76" applyFont="1" applyAlignment="1" applyProtection="1">
      <alignment horizontal="center" wrapText="1"/>
      <protection locked="0"/>
    </xf>
    <xf numFmtId="14" fontId="40" fillId="11" borderId="9" xfId="76" applyNumberFormat="1" applyFont="1" applyFill="1" applyBorder="1" applyAlignment="1" applyProtection="1">
      <alignment horizontal="center" wrapText="1"/>
      <protection locked="0"/>
    </xf>
    <xf numFmtId="14" fontId="40" fillId="11" borderId="6" xfId="76" applyNumberFormat="1" applyFont="1" applyFill="1" applyBorder="1" applyAlignment="1" applyProtection="1">
      <alignment horizontal="center" wrapText="1"/>
      <protection locked="0"/>
    </xf>
    <xf numFmtId="0" fontId="82" fillId="0" borderId="0" xfId="0" applyFont="1" applyAlignment="1">
      <alignment horizontal="center"/>
    </xf>
    <xf numFmtId="0" fontId="40" fillId="0" borderId="9" xfId="76" applyFont="1" applyBorder="1" applyAlignment="1">
      <alignment horizontal="center" wrapText="1"/>
    </xf>
    <xf numFmtId="0" fontId="40" fillId="0" borderId="7" xfId="76" applyFont="1" applyBorder="1" applyAlignment="1">
      <alignment horizontal="center" wrapText="1"/>
    </xf>
    <xf numFmtId="0" fontId="40" fillId="0" borderId="6" xfId="76" applyFont="1" applyBorder="1" applyAlignment="1">
      <alignment horizontal="center" wrapText="1"/>
    </xf>
    <xf numFmtId="0" fontId="76" fillId="0" borderId="5" xfId="76" applyFont="1" applyBorder="1" applyAlignment="1" applyProtection="1">
      <alignment horizontal="left" wrapText="1"/>
      <protection locked="0"/>
    </xf>
    <xf numFmtId="0" fontId="44" fillId="7" borderId="9" xfId="76" applyFont="1" applyFill="1" applyBorder="1" applyAlignment="1">
      <alignment horizontal="right" wrapText="1"/>
    </xf>
    <xf numFmtId="0" fontId="44" fillId="7" borderId="7" xfId="76" applyFont="1" applyFill="1" applyBorder="1" applyAlignment="1">
      <alignment horizontal="right" wrapText="1"/>
    </xf>
    <xf numFmtId="0" fontId="44" fillId="5" borderId="9" xfId="76" applyFont="1" applyFill="1" applyBorder="1" applyAlignment="1">
      <alignment horizontal="center" wrapText="1"/>
    </xf>
    <xf numFmtId="0" fontId="44" fillId="5" borderId="7" xfId="76" applyFont="1" applyFill="1" applyBorder="1" applyAlignment="1">
      <alignment horizontal="center"/>
    </xf>
    <xf numFmtId="0" fontId="44" fillId="5" borderId="6" xfId="76" applyFont="1" applyFill="1" applyBorder="1" applyAlignment="1">
      <alignment horizontal="center"/>
    </xf>
    <xf numFmtId="49" fontId="42" fillId="3" borderId="9" xfId="76" applyNumberFormat="1" applyFont="1" applyFill="1" applyBorder="1" applyAlignment="1">
      <alignment horizontal="center" wrapText="1"/>
    </xf>
    <xf numFmtId="49" fontId="42" fillId="3" borderId="7" xfId="76" applyNumberFormat="1" applyFont="1" applyFill="1" applyBorder="1" applyAlignment="1">
      <alignment horizontal="center" wrapText="1"/>
    </xf>
    <xf numFmtId="49" fontId="42" fillId="3" borderId="6" xfId="76" applyNumberFormat="1" applyFont="1" applyFill="1" applyBorder="1" applyAlignment="1">
      <alignment horizontal="center" wrapText="1"/>
    </xf>
    <xf numFmtId="0" fontId="44" fillId="5" borderId="7" xfId="76" applyFont="1" applyFill="1" applyBorder="1" applyAlignment="1">
      <alignment horizontal="center" wrapText="1"/>
    </xf>
    <xf numFmtId="0" fontId="40" fillId="0" borderId="9" xfId="76" applyFont="1" applyBorder="1" applyAlignment="1">
      <alignment horizontal="right"/>
    </xf>
    <xf numFmtId="0" fontId="40" fillId="0" borderId="7" xfId="76" applyFont="1" applyBorder="1" applyAlignment="1">
      <alignment horizontal="right"/>
    </xf>
    <xf numFmtId="0" fontId="40" fillId="0" borderId="6" xfId="76" applyFont="1" applyBorder="1" applyAlignment="1">
      <alignment horizontal="right"/>
    </xf>
    <xf numFmtId="0" fontId="40" fillId="0" borderId="9" xfId="76" applyFont="1" applyBorder="1" applyAlignment="1">
      <alignment horizontal="right" wrapText="1"/>
    </xf>
    <xf numFmtId="0" fontId="40" fillId="0" borderId="7" xfId="76" applyFont="1" applyBorder="1" applyAlignment="1">
      <alignment horizontal="right" wrapText="1"/>
    </xf>
    <xf numFmtId="0" fontId="40" fillId="0" borderId="6" xfId="76" applyFont="1" applyBorder="1" applyAlignment="1">
      <alignment horizontal="right" wrapText="1"/>
    </xf>
    <xf numFmtId="0" fontId="42" fillId="0" borderId="9" xfId="76" applyFont="1" applyBorder="1" applyAlignment="1">
      <alignment horizontal="right" wrapText="1"/>
    </xf>
    <xf numFmtId="0" fontId="42" fillId="0" borderId="7" xfId="76" applyFont="1" applyBorder="1" applyAlignment="1">
      <alignment horizontal="right" wrapText="1"/>
    </xf>
    <xf numFmtId="0" fontId="42" fillId="0" borderId="6" xfId="76" applyFont="1" applyBorder="1" applyAlignment="1">
      <alignment horizontal="right" wrapText="1"/>
    </xf>
    <xf numFmtId="0" fontId="44" fillId="2" borderId="9" xfId="76" applyFont="1" applyFill="1" applyBorder="1" applyAlignment="1">
      <alignment horizontal="right" wrapText="1"/>
    </xf>
    <xf numFmtId="0" fontId="44" fillId="2" borderId="7" xfId="76" applyFont="1" applyFill="1" applyBorder="1" applyAlignment="1">
      <alignment horizontal="right" wrapText="1"/>
    </xf>
    <xf numFmtId="0" fontId="44" fillId="2" borderId="6" xfId="76" applyFont="1" applyFill="1" applyBorder="1" applyAlignment="1">
      <alignment horizontal="right" wrapText="1"/>
    </xf>
    <xf numFmtId="0" fontId="44" fillId="5" borderId="6" xfId="76" applyFont="1" applyFill="1" applyBorder="1" applyAlignment="1">
      <alignment horizontal="center" wrapText="1"/>
    </xf>
    <xf numFmtId="165" fontId="49" fillId="0" borderId="9" xfId="76" applyNumberFormat="1" applyFont="1" applyBorder="1" applyAlignment="1">
      <alignment horizontal="left" wrapText="1"/>
    </xf>
    <xf numFmtId="165" fontId="49" fillId="0" borderId="7" xfId="76" applyNumberFormat="1" applyFont="1" applyBorder="1" applyAlignment="1">
      <alignment horizontal="left" wrapText="1"/>
    </xf>
    <xf numFmtId="165" fontId="49" fillId="0" borderId="6" xfId="76" applyNumberFormat="1" applyFont="1" applyBorder="1" applyAlignment="1">
      <alignment horizontal="left" wrapText="1"/>
    </xf>
    <xf numFmtId="0" fontId="76" fillId="0" borderId="9" xfId="76" applyFont="1" applyBorder="1" applyAlignment="1" applyProtection="1">
      <alignment horizontal="left" wrapText="1"/>
      <protection locked="0"/>
    </xf>
    <xf numFmtId="0" fontId="76" fillId="0" borderId="7" xfId="76" applyFont="1" applyBorder="1" applyAlignment="1" applyProtection="1">
      <alignment horizontal="left" wrapText="1"/>
      <protection locked="0"/>
    </xf>
    <xf numFmtId="0" fontId="76" fillId="0" borderId="6" xfId="76" applyFont="1" applyBorder="1" applyAlignment="1" applyProtection="1">
      <alignment horizontal="left" wrapText="1"/>
      <protection locked="0"/>
    </xf>
    <xf numFmtId="0" fontId="42" fillId="2" borderId="9" xfId="76" applyFont="1" applyFill="1" applyBorder="1" applyAlignment="1">
      <alignment horizontal="center" wrapText="1"/>
    </xf>
    <xf numFmtId="0" fontId="42" fillId="2" borderId="7" xfId="76" applyFont="1" applyFill="1" applyBorder="1" applyAlignment="1">
      <alignment horizontal="center" wrapText="1"/>
    </xf>
    <xf numFmtId="0" fontId="42" fillId="2" borderId="6" xfId="76" applyFont="1" applyFill="1" applyBorder="1" applyAlignment="1">
      <alignment horizontal="center" wrapText="1"/>
    </xf>
    <xf numFmtId="0" fontId="76" fillId="0" borderId="9" xfId="76" applyFont="1" applyBorder="1" applyAlignment="1">
      <alignment horizontal="left" wrapText="1"/>
    </xf>
    <xf numFmtId="0" fontId="76" fillId="0" borderId="7" xfId="76" applyFont="1" applyBorder="1" applyAlignment="1">
      <alignment horizontal="left" wrapText="1"/>
    </xf>
    <xf numFmtId="0" fontId="76" fillId="0" borderId="6" xfId="76" applyFont="1" applyBorder="1" applyAlignment="1">
      <alignment horizontal="left" wrapText="1"/>
    </xf>
    <xf numFmtId="165" fontId="49" fillId="0" borderId="21" xfId="76" applyNumberFormat="1" applyFont="1" applyBorder="1" applyAlignment="1">
      <alignment horizontal="left" wrapText="1"/>
    </xf>
    <xf numFmtId="165" fontId="49" fillId="0" borderId="22" xfId="76" applyNumberFormat="1" applyFont="1" applyBorder="1" applyAlignment="1">
      <alignment horizontal="left" wrapText="1"/>
    </xf>
    <xf numFmtId="165" fontId="49" fillId="0" borderId="23" xfId="76" applyNumberFormat="1" applyFont="1" applyBorder="1" applyAlignment="1">
      <alignment horizontal="left" wrapText="1"/>
    </xf>
    <xf numFmtId="0" fontId="76" fillId="0" borderId="9" xfId="76" applyFont="1" applyBorder="1" applyAlignment="1" applyProtection="1">
      <alignment wrapText="1"/>
      <protection locked="0"/>
    </xf>
    <xf numFmtId="0" fontId="76" fillId="0" borderId="7" xfId="76" applyFont="1" applyBorder="1" applyAlignment="1" applyProtection="1">
      <alignment wrapText="1"/>
      <protection locked="0"/>
    </xf>
    <xf numFmtId="0" fontId="76" fillId="0" borderId="6" xfId="76" applyFont="1" applyBorder="1" applyAlignment="1" applyProtection="1">
      <alignment wrapText="1"/>
      <protection locked="0"/>
    </xf>
    <xf numFmtId="165" fontId="49" fillId="0" borderId="18" xfId="76" applyNumberFormat="1" applyFont="1" applyBorder="1" applyAlignment="1">
      <alignment horizontal="left" wrapText="1"/>
    </xf>
    <xf numFmtId="165" fontId="49" fillId="0" borderId="19" xfId="76" applyNumberFormat="1" applyFont="1" applyBorder="1" applyAlignment="1">
      <alignment horizontal="left" wrapText="1"/>
    </xf>
    <xf numFmtId="165" fontId="49" fillId="0" borderId="20" xfId="76" applyNumberFormat="1" applyFont="1" applyBorder="1" applyAlignment="1">
      <alignment horizontal="left" wrapText="1"/>
    </xf>
    <xf numFmtId="49" fontId="76" fillId="0" borderId="9" xfId="76" applyNumberFormat="1" applyFont="1" applyBorder="1" applyAlignment="1">
      <alignment horizontal="left" wrapText="1"/>
    </xf>
    <xf numFmtId="49" fontId="76" fillId="0" borderId="7" xfId="76" applyNumberFormat="1" applyFont="1" applyBorder="1" applyAlignment="1">
      <alignment horizontal="left" wrapText="1"/>
    </xf>
    <xf numFmtId="49" fontId="76" fillId="0" borderId="6" xfId="76" applyNumberFormat="1" applyFont="1" applyBorder="1" applyAlignment="1">
      <alignment horizontal="left" wrapText="1"/>
    </xf>
    <xf numFmtId="49" fontId="40" fillId="0" borderId="9" xfId="76" applyNumberFormat="1" applyFont="1" applyBorder="1" applyAlignment="1">
      <alignment horizontal="left" wrapText="1"/>
    </xf>
    <xf numFmtId="49" fontId="40" fillId="0" borderId="7" xfId="76" applyNumberFormat="1" applyFont="1" applyBorder="1" applyAlignment="1">
      <alignment horizontal="left" wrapText="1"/>
    </xf>
    <xf numFmtId="49" fontId="40" fillId="0" borderId="6" xfId="76" applyNumberFormat="1" applyFont="1" applyBorder="1" applyAlignment="1">
      <alignment horizontal="left" wrapText="1"/>
    </xf>
    <xf numFmtId="0" fontId="42" fillId="3" borderId="11" xfId="76" applyFont="1" applyFill="1" applyBorder="1" applyAlignment="1">
      <alignment horizontal="center" wrapText="1"/>
    </xf>
    <xf numFmtId="0" fontId="42" fillId="3" borderId="10" xfId="76" applyFont="1" applyFill="1" applyBorder="1" applyAlignment="1">
      <alignment horizontal="center" wrapText="1"/>
    </xf>
    <xf numFmtId="0" fontId="42" fillId="7" borderId="2" xfId="76" applyFont="1" applyFill="1" applyBorder="1" applyAlignment="1">
      <alignment horizontal="right"/>
    </xf>
    <xf numFmtId="0" fontId="42" fillId="7" borderId="3" xfId="76" applyFont="1" applyFill="1" applyBorder="1" applyAlignment="1">
      <alignment horizontal="right"/>
    </xf>
    <xf numFmtId="0" fontId="42" fillId="0" borderId="3" xfId="76" applyFont="1" applyBorder="1" applyAlignment="1">
      <alignment horizontal="center"/>
    </xf>
    <xf numFmtId="0" fontId="42" fillId="0" borderId="13" xfId="76" applyFont="1" applyBorder="1" applyAlignment="1">
      <alignment horizontal="center"/>
    </xf>
    <xf numFmtId="0" fontId="44" fillId="4" borderId="9" xfId="76" applyFont="1" applyFill="1" applyBorder="1" applyAlignment="1">
      <alignment horizontal="center" wrapText="1"/>
    </xf>
    <xf numFmtId="0" fontId="44" fillId="4" borderId="7" xfId="76" applyFont="1" applyFill="1" applyBorder="1" applyAlignment="1">
      <alignment horizontal="center" wrapText="1"/>
    </xf>
    <xf numFmtId="0" fontId="44" fillId="4" borderId="6" xfId="76" applyFont="1" applyFill="1" applyBorder="1" applyAlignment="1">
      <alignment horizontal="center" wrapText="1"/>
    </xf>
    <xf numFmtId="0" fontId="42" fillId="4" borderId="5" xfId="76" applyFont="1" applyFill="1" applyBorder="1" applyAlignment="1">
      <alignment horizontal="center" wrapText="1"/>
    </xf>
    <xf numFmtId="0" fontId="42" fillId="3" borderId="9" xfId="76" applyFont="1" applyFill="1" applyBorder="1" applyAlignment="1">
      <alignment horizontal="left" wrapText="1"/>
    </xf>
    <xf numFmtId="0" fontId="42" fillId="3" borderId="7" xfId="76" applyFont="1" applyFill="1" applyBorder="1" applyAlignment="1">
      <alignment horizontal="left" wrapText="1"/>
    </xf>
    <xf numFmtId="0" fontId="42" fillId="3" borderId="6" xfId="76" applyFont="1" applyFill="1" applyBorder="1" applyAlignment="1">
      <alignment horizontal="left" wrapText="1"/>
    </xf>
    <xf numFmtId="0" fontId="42" fillId="2" borderId="11" xfId="76" applyFont="1" applyFill="1" applyBorder="1" applyAlignment="1">
      <alignment horizontal="right" wrapText="1"/>
    </xf>
    <xf numFmtId="0" fontId="42" fillId="2" borderId="12" xfId="76" applyFont="1" applyFill="1" applyBorder="1" applyAlignment="1">
      <alignment horizontal="right" wrapText="1"/>
    </xf>
    <xf numFmtId="0" fontId="42" fillId="2" borderId="10" xfId="76" applyFont="1" applyFill="1" applyBorder="1" applyAlignment="1">
      <alignment horizontal="right" wrapText="1"/>
    </xf>
    <xf numFmtId="0" fontId="38" fillId="0" borderId="0" xfId="76" applyFont="1" applyAlignment="1">
      <alignment wrapText="1"/>
    </xf>
    <xf numFmtId="0" fontId="41" fillId="0" borderId="0" xfId="76" applyFont="1" applyAlignment="1">
      <alignment horizontal="center" wrapText="1"/>
    </xf>
    <xf numFmtId="164" fontId="42" fillId="4" borderId="9" xfId="78" applyNumberFormat="1" applyFont="1" applyFill="1" applyBorder="1" applyAlignment="1" applyProtection="1">
      <alignment horizontal="center"/>
    </xf>
    <xf numFmtId="164" fontId="42" fillId="4" borderId="6" xfId="78" applyNumberFormat="1" applyFont="1" applyFill="1" applyBorder="1" applyAlignment="1" applyProtection="1">
      <alignment horizontal="center"/>
    </xf>
    <xf numFmtId="0" fontId="40" fillId="0" borderId="9" xfId="76" applyFont="1" applyBorder="1" applyAlignment="1">
      <alignment horizontal="left"/>
    </xf>
    <xf numFmtId="0" fontId="40" fillId="0" borderId="6" xfId="76" applyFont="1" applyBorder="1" applyAlignment="1">
      <alignment horizontal="left"/>
    </xf>
    <xf numFmtId="0" fontId="9" fillId="0" borderId="27" xfId="83" applyBorder="1" applyAlignment="1">
      <alignment horizontal="left" vertical="top" wrapText="1"/>
    </xf>
    <xf numFmtId="0" fontId="9" fillId="0" borderId="0" xfId="83" applyAlignment="1">
      <alignment horizontal="left" vertical="top" wrapText="1"/>
    </xf>
    <xf numFmtId="0" fontId="9" fillId="0" borderId="28" xfId="83" applyBorder="1" applyAlignment="1">
      <alignment horizontal="left" vertical="top" wrapText="1"/>
    </xf>
    <xf numFmtId="0" fontId="6" fillId="0" borderId="27" xfId="83" applyFont="1" applyBorder="1" applyAlignment="1">
      <alignment horizontal="left" vertical="top" wrapText="1"/>
    </xf>
    <xf numFmtId="0" fontId="6" fillId="0" borderId="0" xfId="83" applyFont="1" applyAlignment="1">
      <alignment horizontal="left" vertical="top" wrapText="1"/>
    </xf>
    <xf numFmtId="0" fontId="7" fillId="0" borderId="27" xfId="83" applyFont="1" applyBorder="1" applyAlignment="1">
      <alignment horizontal="left" wrapText="1"/>
    </xf>
    <xf numFmtId="0" fontId="9" fillId="0" borderId="0" xfId="83" applyAlignment="1">
      <alignment horizontal="left" wrapText="1"/>
    </xf>
    <xf numFmtId="0" fontId="9" fillId="0" borderId="28" xfId="83" applyBorder="1" applyAlignment="1">
      <alignment horizontal="left" wrapText="1"/>
    </xf>
    <xf numFmtId="0" fontId="54" fillId="0" borderId="27" xfId="83" applyFont="1" applyBorder="1" applyAlignment="1">
      <alignment horizontal="left" vertical="top" wrapText="1"/>
    </xf>
    <xf numFmtId="0" fontId="54" fillId="0" borderId="0" xfId="83" applyFont="1" applyAlignment="1">
      <alignment horizontal="left" vertical="top" wrapText="1"/>
    </xf>
    <xf numFmtId="0" fontId="54" fillId="0" borderId="28" xfId="83" applyFont="1" applyBorder="1" applyAlignment="1">
      <alignment horizontal="left" vertical="top" wrapText="1"/>
    </xf>
    <xf numFmtId="0" fontId="9" fillId="0" borderId="27" xfId="83" applyBorder="1" applyAlignment="1">
      <alignment horizontal="left" wrapText="1"/>
    </xf>
    <xf numFmtId="0" fontId="39" fillId="0" borderId="27" xfId="77" applyBorder="1" applyAlignment="1">
      <alignment horizontal="left"/>
    </xf>
    <xf numFmtId="0" fontId="39" fillId="0" borderId="0" xfId="77" applyAlignment="1">
      <alignment horizontal="left"/>
    </xf>
    <xf numFmtId="0" fontId="39" fillId="0" borderId="28" xfId="77" applyBorder="1" applyAlignment="1">
      <alignment horizontal="left"/>
    </xf>
    <xf numFmtId="0" fontId="9" fillId="0" borderId="29" xfId="83" applyBorder="1" applyAlignment="1">
      <alignment wrapText="1"/>
    </xf>
    <xf numFmtId="0" fontId="9" fillId="0" borderId="4" xfId="83" applyBorder="1" applyAlignment="1">
      <alignment wrapText="1"/>
    </xf>
    <xf numFmtId="0" fontId="9" fillId="0" borderId="30" xfId="83" applyBorder="1" applyAlignment="1">
      <alignment wrapText="1"/>
    </xf>
    <xf numFmtId="0" fontId="4" fillId="0" borderId="27" xfId="83" applyFont="1" applyBorder="1" applyAlignment="1">
      <alignment wrapText="1"/>
    </xf>
    <xf numFmtId="0" fontId="9" fillId="0" borderId="0" xfId="83" applyAlignment="1">
      <alignment wrapText="1"/>
    </xf>
    <xf numFmtId="0" fontId="9" fillId="0" borderId="28" xfId="83" applyBorder="1" applyAlignment="1">
      <alignment wrapText="1"/>
    </xf>
    <xf numFmtId="0" fontId="58" fillId="0" borderId="27" xfId="83" applyFont="1" applyBorder="1" applyAlignment="1">
      <alignment horizontal="left" wrapText="1"/>
    </xf>
    <xf numFmtId="0" fontId="58" fillId="0" borderId="0" xfId="83" applyFont="1" applyAlignment="1">
      <alignment horizontal="left" wrapText="1"/>
    </xf>
    <xf numFmtId="0" fontId="58" fillId="0" borderId="28" xfId="83" applyFont="1" applyBorder="1" applyAlignment="1">
      <alignment horizontal="left" wrapText="1"/>
    </xf>
    <xf numFmtId="0" fontId="54" fillId="0" borderId="27" xfId="83" applyFont="1" applyBorder="1" applyAlignment="1">
      <alignment horizontal="left" wrapText="1"/>
    </xf>
    <xf numFmtId="0" fontId="54" fillId="0" borderId="0" xfId="83" applyFont="1" applyAlignment="1">
      <alignment horizontal="left" wrapText="1"/>
    </xf>
    <xf numFmtId="0" fontId="54" fillId="0" borderId="28" xfId="83" applyFont="1" applyBorder="1" applyAlignment="1">
      <alignment horizontal="left" wrapText="1"/>
    </xf>
    <xf numFmtId="0" fontId="5" fillId="0" borderId="27" xfId="83" applyFont="1" applyBorder="1" applyAlignment="1">
      <alignment horizontal="left" wrapText="1" indent="1"/>
    </xf>
    <xf numFmtId="0" fontId="9" fillId="0" borderId="0" xfId="83" applyAlignment="1">
      <alignment horizontal="left" wrapText="1" indent="1"/>
    </xf>
    <xf numFmtId="0" fontId="9" fillId="0" borderId="28" xfId="83" applyBorder="1" applyAlignment="1">
      <alignment horizontal="left" wrapText="1" indent="1"/>
    </xf>
    <xf numFmtId="0" fontId="9" fillId="0" borderId="27" xfId="83" applyBorder="1" applyAlignment="1">
      <alignment horizontal="left" wrapText="1" indent="1"/>
    </xf>
    <xf numFmtId="0" fontId="9" fillId="0" borderId="27" xfId="83" applyBorder="1" applyAlignment="1">
      <alignment horizontal="left" wrapText="1" indent="2"/>
    </xf>
    <xf numFmtId="0" fontId="9" fillId="0" borderId="0" xfId="83" applyAlignment="1">
      <alignment horizontal="left" wrapText="1" indent="2"/>
    </xf>
    <xf numFmtId="0" fontId="9" fillId="0" borderId="28" xfId="83" applyBorder="1" applyAlignment="1">
      <alignment horizontal="left" wrapText="1" indent="2"/>
    </xf>
    <xf numFmtId="0" fontId="56" fillId="0" borderId="27" xfId="83" applyFont="1" applyBorder="1" applyAlignment="1">
      <alignment horizontal="left" wrapText="1"/>
    </xf>
    <xf numFmtId="0" fontId="38" fillId="15" borderId="25" xfId="83" applyFont="1" applyFill="1" applyBorder="1" applyAlignment="1">
      <alignment horizontal="left" wrapText="1"/>
    </xf>
    <xf numFmtId="0" fontId="53" fillId="0" borderId="0" xfId="83" applyFont="1" applyAlignment="1">
      <alignment horizontal="center"/>
    </xf>
    <xf numFmtId="0" fontId="4" fillId="0" borderId="27" xfId="83" applyFont="1" applyBorder="1" applyAlignment="1">
      <alignment horizontal="left" wrapText="1"/>
    </xf>
  </cellXfs>
  <cellStyles count="89">
    <cellStyle name="Comma" xfId="1" builtinId="3"/>
    <cellStyle name="Comma 10" xfId="86" xr:uid="{11701703-6CC3-4169-A098-DB2960FB2689}"/>
    <cellStyle name="Comma 2" xfId="3" xr:uid="{00000000-0005-0000-0000-000001000000}"/>
    <cellStyle name="Comma 2 2" xfId="24" xr:uid="{00000000-0005-0000-0000-000002000000}"/>
    <cellStyle name="Comma 2 3" xfId="48" xr:uid="{00000000-0005-0000-0000-000001000000}"/>
    <cellStyle name="Comma 2 3 2" xfId="61" xr:uid="{00000000-0005-0000-0000-000003000000}"/>
    <cellStyle name="Comma 2 4" xfId="55" xr:uid="{00000000-0005-0000-0000-000001000000}"/>
    <cellStyle name="Comma 2 5" xfId="68" xr:uid="{00000000-0005-0000-0000-000001000000}"/>
    <cellStyle name="Comma 2 6" xfId="74" xr:uid="{00000000-0005-0000-0000-000001000000}"/>
    <cellStyle name="Comma 3" xfId="9" xr:uid="{00000000-0005-0000-0000-000003000000}"/>
    <cellStyle name="Comma 4" xfId="12" xr:uid="{00000000-0005-0000-0000-000004000000}"/>
    <cellStyle name="Comma 5" xfId="16" xr:uid="{00000000-0005-0000-0000-000005000000}"/>
    <cellStyle name="Comma 5 2" xfId="46" xr:uid="{00000000-0005-0000-0000-000003000000}"/>
    <cellStyle name="Comma 5 2 2" xfId="59" xr:uid="{00000000-0005-0000-0000-000005000000}"/>
    <cellStyle name="Comma 5 3" xfId="53" xr:uid="{00000000-0005-0000-0000-000004000000}"/>
    <cellStyle name="Comma 5 4" xfId="66" xr:uid="{00000000-0005-0000-0000-000003000000}"/>
    <cellStyle name="Comma 5 5" xfId="72" xr:uid="{00000000-0005-0000-0000-000003000000}"/>
    <cellStyle name="Comma 6" xfId="20" xr:uid="{00000000-0005-0000-0000-000006000000}"/>
    <cellStyle name="Comma 6 2" xfId="33" xr:uid="{00000000-0005-0000-0000-000007000000}"/>
    <cellStyle name="Comma 6 2 2" xfId="43" xr:uid="{00000000-0005-0000-0000-000008000000}"/>
    <cellStyle name="Comma 7" xfId="22" xr:uid="{00000000-0005-0000-0000-000009000000}"/>
    <cellStyle name="Comma 8" xfId="37" xr:uid="{00000000-0005-0000-0000-00000A000000}"/>
    <cellStyle name="Comma 9" xfId="80" xr:uid="{6BAF362B-9C8D-4D4E-9839-19326FD613A3}"/>
    <cellStyle name="Currency" xfId="82" builtinId="4"/>
    <cellStyle name="Currency 2" xfId="5" xr:uid="{00000000-0005-0000-0000-00000C000000}"/>
    <cellStyle name="Currency 2 2" xfId="8" xr:uid="{00000000-0005-0000-0000-00000D000000}"/>
    <cellStyle name="Currency 3" xfId="17" xr:uid="{00000000-0005-0000-0000-00000E000000}"/>
    <cellStyle name="Currency 4" xfId="35" xr:uid="{00000000-0005-0000-0000-00000F000000}"/>
    <cellStyle name="Currency 5" xfId="78" xr:uid="{C39CAE0D-969E-476C-95EE-1AF7123C02E4}"/>
    <cellStyle name="Currency 6" xfId="84" xr:uid="{EDAC0B15-1976-4D86-B622-7C1FC8A7770E}"/>
    <cellStyle name="Hyperlink" xfId="88" builtinId="8"/>
    <cellStyle name="Hyperlink 2" xfId="32" xr:uid="{00000000-0005-0000-0000-000011000000}"/>
    <cellStyle name="Hyperlink 2 2" xfId="42" xr:uid="{00000000-0005-0000-0000-000012000000}"/>
    <cellStyle name="Hyperlink 3" xfId="77" xr:uid="{A94B3E77-4F84-416F-8436-5D0970DDF17A}"/>
    <cellStyle name="Normal" xfId="0" builtinId="0"/>
    <cellStyle name="Normal 10" xfId="21" xr:uid="{00000000-0005-0000-0000-000014000000}"/>
    <cellStyle name="Normal 11" xfId="34" xr:uid="{00000000-0005-0000-0000-000015000000}"/>
    <cellStyle name="Normal 12" xfId="36" xr:uid="{00000000-0005-0000-0000-000016000000}"/>
    <cellStyle name="Normal 13" xfId="76" xr:uid="{7837F3E6-0C69-4735-A724-A05F45C9BB0B}"/>
    <cellStyle name="Normal 14" xfId="83" xr:uid="{6E5D3040-C15E-4643-8835-0DA4A7883452}"/>
    <cellStyle name="Normal 2" xfId="4" xr:uid="{00000000-0005-0000-0000-000017000000}"/>
    <cellStyle name="Normal 2 2" xfId="2" xr:uid="{00000000-0005-0000-0000-000018000000}"/>
    <cellStyle name="Normal 2 2 2" xfId="14" xr:uid="{00000000-0005-0000-0000-000019000000}"/>
    <cellStyle name="Normal 2 3" xfId="49" xr:uid="{00000000-0005-0000-0000-000006000000}"/>
    <cellStyle name="Normal 2 3 2" xfId="62" xr:uid="{00000000-0005-0000-0000-00000A000000}"/>
    <cellStyle name="Normal 2 4" xfId="56" xr:uid="{00000000-0005-0000-0000-000008000000}"/>
    <cellStyle name="Normal 2 5" xfId="69" xr:uid="{00000000-0005-0000-0000-000006000000}"/>
    <cellStyle name="Normal 2 6" xfId="75" xr:uid="{00000000-0005-0000-0000-000006000000}"/>
    <cellStyle name="Normal 3" xfId="6" xr:uid="{00000000-0005-0000-0000-00001A000000}"/>
    <cellStyle name="Normal 4" xfId="7" xr:uid="{00000000-0005-0000-0000-00001B000000}"/>
    <cellStyle name="Normal 4 2" xfId="27" xr:uid="{00000000-0005-0000-0000-00001C000000}"/>
    <cellStyle name="Normal 4 3" xfId="50" xr:uid="{00000000-0005-0000-0000-000009000000}"/>
    <cellStyle name="Normal 5" xfId="11" xr:uid="{00000000-0005-0000-0000-00001D000000}"/>
    <cellStyle name="Normal 5 2" xfId="81" xr:uid="{BCD62BB6-D406-4E2C-9ED6-3C0CF3203C77}"/>
    <cellStyle name="Normal 6" xfId="13" xr:uid="{00000000-0005-0000-0000-00001E000000}"/>
    <cellStyle name="Normal 6 2" xfId="41" xr:uid="{00000000-0005-0000-0000-00001F000000}"/>
    <cellStyle name="Normal 7" xfId="15" xr:uid="{00000000-0005-0000-0000-000020000000}"/>
    <cellStyle name="Normal 7 2" xfId="23" xr:uid="{00000000-0005-0000-0000-000021000000}"/>
    <cellStyle name="Normal 7 2 2" xfId="30" xr:uid="{00000000-0005-0000-0000-000022000000}"/>
    <cellStyle name="Normal 7 2 2 2" xfId="40" xr:uid="{00000000-0005-0000-0000-000023000000}"/>
    <cellStyle name="Normal 7 2 2 3" xfId="58" xr:uid="{00000000-0005-0000-0000-00000F000000}"/>
    <cellStyle name="Normal 7 2 3" xfId="39" xr:uid="{00000000-0005-0000-0000-000024000000}"/>
    <cellStyle name="Normal 7 2 4" xfId="45" xr:uid="{00000000-0005-0000-0000-00000B000000}"/>
    <cellStyle name="Normal 7 2 5" xfId="52" xr:uid="{00000000-0005-0000-0000-00000E000000}"/>
    <cellStyle name="Normal 7 2 6" xfId="65" xr:uid="{00000000-0005-0000-0000-00000B000000}"/>
    <cellStyle name="Normal 7 2 7" xfId="71" xr:uid="{00000000-0005-0000-0000-00000B000000}"/>
    <cellStyle name="Normal 7 3" xfId="28" xr:uid="{00000000-0005-0000-0000-000025000000}"/>
    <cellStyle name="Normal 7 3 2" xfId="57" xr:uid="{00000000-0005-0000-0000-000010000000}"/>
    <cellStyle name="Normal 7 4" xfId="38" xr:uid="{00000000-0005-0000-0000-000026000000}"/>
    <cellStyle name="Normal 7 5" xfId="44" xr:uid="{00000000-0005-0000-0000-00000A000000}"/>
    <cellStyle name="Normal 7 6" xfId="51" xr:uid="{00000000-0005-0000-0000-00000D000000}"/>
    <cellStyle name="Normal 7 7" xfId="64" xr:uid="{00000000-0005-0000-0000-00000A000000}"/>
    <cellStyle name="Normal 7 8" xfId="70" xr:uid="{00000000-0005-0000-0000-00000A000000}"/>
    <cellStyle name="Normal 7 9" xfId="87" xr:uid="{8D6C350D-CDE5-4B92-AFBA-0CB544B39B99}"/>
    <cellStyle name="Normal 8" xfId="18" xr:uid="{00000000-0005-0000-0000-000027000000}"/>
    <cellStyle name="Normal 9" xfId="19" xr:uid="{00000000-0005-0000-0000-000028000000}"/>
    <cellStyle name="Percent 2" xfId="10" xr:uid="{00000000-0005-0000-0000-00002A000000}"/>
    <cellStyle name="Percent 3" xfId="25" xr:uid="{00000000-0005-0000-0000-00002B000000}"/>
    <cellStyle name="Percent 3 2" xfId="26" xr:uid="{00000000-0005-0000-0000-00002C000000}"/>
    <cellStyle name="Percent 3 2 2" xfId="31" xr:uid="{00000000-0005-0000-0000-00002D000000}"/>
    <cellStyle name="Percent 3 2 3" xfId="60" xr:uid="{00000000-0005-0000-0000-000012000000}"/>
    <cellStyle name="Percent 3 3" xfId="29" xr:uid="{00000000-0005-0000-0000-00002E000000}"/>
    <cellStyle name="Percent 3 4" xfId="47" xr:uid="{00000000-0005-0000-0000-00000C000000}"/>
    <cellStyle name="Percent 3 5" xfId="54" xr:uid="{00000000-0005-0000-0000-000011000000}"/>
    <cellStyle name="Percent 3 6" xfId="67" xr:uid="{00000000-0005-0000-0000-00000C000000}"/>
    <cellStyle name="Percent 3 7" xfId="73" xr:uid="{00000000-0005-0000-0000-00000C000000}"/>
    <cellStyle name="Percent 4" xfId="63" xr:uid="{00000000-0005-0000-0000-00006C000000}"/>
    <cellStyle name="Percent 5" xfId="79" xr:uid="{96766AFF-BCCC-4EFA-8BD5-457BC3D1CCE4}"/>
    <cellStyle name="Percent 6" xfId="85" xr:uid="{89429F6C-D6F4-4066-9142-F2E6F95DA7C1}"/>
  </cellStyles>
  <dxfs count="3">
    <dxf>
      <font>
        <b/>
        <i/>
        <color rgb="FFFF0000"/>
      </font>
    </dxf>
    <dxf>
      <font>
        <b/>
        <i/>
        <color rgb="FFFF0000"/>
      </font>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andy Bradley" id="{15A75C14-B56C-4C47-A1AA-E93465FE9D7B}" userId="S::sbradley@signalbhn.org::d4b730ea-850c-485b-a14c-14d8ef4a300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83" dT="2026-05-29T14:24:58.81" personId="{15A75C14-B56C-4C47-A1AA-E93465FE9D7B}" id="{D34526E4-A587-4F18-AAC8-7D5226DE0805}">
    <text>Subcontract agreements must be provided when budget is submitted.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m10.safelinks.protection.outlook.com/?url=https%3A%2F%2Fhcpf.colorado.gov%2Fbehavioral-health-rate-reform&amp;data=05%7C02%7Ctscroggins%40signalbhn.org%7C41908984b78c441b5abc08de89b48e1c%7C851121a8090e47488f66cace81eddf89%7C0%7C0%7C639099605751826187%7CUnknown%7CTWFpbGZsb3d8eyJFbXB0eU1hcGkiOnRydWUsIlYiOiIwLjAuMDAwMCIsIlAiOiJXaW4zMiIsIkFOIjoiTWFpbCIsIldUIjoyfQ%3D%3D%7C4000%7C%7C%7C&amp;sdata=AhxgOrsX6y6%2FH%2BPBNaNXVSMEISBiWG5L%2FTkrrKCDHgs%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1CF6-6FEA-4C7A-A7FE-3EB4F364A380}">
  <dimension ref="A1:P70"/>
  <sheetViews>
    <sheetView tabSelected="1" workbookViewId="0">
      <selection activeCell="C54" sqref="C54"/>
    </sheetView>
  </sheetViews>
  <sheetFormatPr defaultRowHeight="12.75" x14ac:dyDescent="0.2"/>
  <cols>
    <col min="1" max="1" width="48.140625" bestFit="1" customWidth="1"/>
    <col min="2" max="2" width="22.7109375" bestFit="1" customWidth="1"/>
    <col min="3" max="3" width="17.85546875" bestFit="1" customWidth="1"/>
    <col min="4" max="4" width="14.5703125" bestFit="1" customWidth="1"/>
    <col min="5" max="5" width="27" bestFit="1" customWidth="1"/>
    <col min="6" max="9" width="18.7109375" customWidth="1"/>
    <col min="10" max="10" width="14.7109375" customWidth="1"/>
    <col min="11" max="16" width="18.7109375" customWidth="1"/>
  </cols>
  <sheetData>
    <row r="1" spans="1:16" ht="18.75" x14ac:dyDescent="0.2">
      <c r="A1" s="236"/>
      <c r="B1" s="236"/>
      <c r="C1" s="237"/>
      <c r="D1" s="237"/>
      <c r="E1" s="238"/>
    </row>
    <row r="2" spans="1:16" ht="15" x14ac:dyDescent="0.3">
      <c r="A2" s="239"/>
      <c r="B2" s="239"/>
      <c r="C2" s="239"/>
      <c r="D2" s="239"/>
      <c r="E2" s="239"/>
      <c r="I2" s="433" t="s">
        <v>170</v>
      </c>
    </row>
    <row r="3" spans="1:16" ht="15" x14ac:dyDescent="0.3">
      <c r="A3" s="240"/>
      <c r="B3" s="240"/>
      <c r="C3" s="240"/>
      <c r="D3" s="240"/>
      <c r="E3" s="240"/>
    </row>
    <row r="4" spans="1:16" ht="18" x14ac:dyDescent="0.2">
      <c r="A4" s="241" t="s">
        <v>0</v>
      </c>
      <c r="B4" s="241"/>
      <c r="C4" s="241"/>
      <c r="D4" s="241"/>
      <c r="E4" s="241"/>
    </row>
    <row r="5" spans="1:16" ht="15" x14ac:dyDescent="0.3">
      <c r="A5" s="240"/>
      <c r="B5" s="240"/>
      <c r="C5" s="240"/>
      <c r="D5" s="240"/>
      <c r="E5" s="240"/>
    </row>
    <row r="6" spans="1:16" ht="18" x14ac:dyDescent="0.35">
      <c r="A6" s="242" t="s">
        <v>1</v>
      </c>
      <c r="B6" s="243">
        <f>'FY27 SubcontractBudget Template'!B10</f>
        <v>0</v>
      </c>
      <c r="C6" s="244"/>
      <c r="D6" s="244"/>
      <c r="E6" s="420" t="s">
        <v>284</v>
      </c>
      <c r="F6" s="438" t="s">
        <v>345</v>
      </c>
      <c r="G6" s="421"/>
      <c r="H6" s="421"/>
    </row>
    <row r="7" spans="1:16" ht="18" x14ac:dyDescent="0.35">
      <c r="A7" s="242" t="s">
        <v>2</v>
      </c>
      <c r="B7" s="245">
        <f>'FY27 SubcontractBudget Template'!B6</f>
        <v>0</v>
      </c>
      <c r="C7" s="244"/>
      <c r="D7" s="244"/>
      <c r="E7" s="419" t="s">
        <v>285</v>
      </c>
    </row>
    <row r="8" spans="1:16" ht="18" x14ac:dyDescent="0.35">
      <c r="A8" s="242" t="s">
        <v>3</v>
      </c>
      <c r="B8" s="246" t="str">
        <f>'FY27 SubcontractBudget Template'!F10</f>
        <v>July 1, 2026 - June 30, 2027</v>
      </c>
      <c r="C8" s="244"/>
      <c r="D8" s="244"/>
      <c r="E8" s="419" t="s">
        <v>294</v>
      </c>
    </row>
    <row r="9" spans="1:16" ht="18" x14ac:dyDescent="0.35">
      <c r="A9" s="242" t="s">
        <v>293</v>
      </c>
      <c r="B9" s="247">
        <f>'FY27 SubcontractBudget Template'!F6</f>
        <v>0</v>
      </c>
      <c r="C9" s="244"/>
      <c r="D9" s="244"/>
      <c r="E9" s="240"/>
    </row>
    <row r="10" spans="1:16" ht="13.5" thickBot="1" x14ac:dyDescent="0.25"/>
    <row r="11" spans="1:16" ht="12.75" customHeight="1" x14ac:dyDescent="0.2">
      <c r="A11" s="248"/>
      <c r="B11" s="249" t="s">
        <v>4</v>
      </c>
      <c r="C11" s="250" t="s">
        <v>5</v>
      </c>
      <c r="D11" s="251" t="s">
        <v>6</v>
      </c>
      <c r="E11" s="252" t="s">
        <v>7</v>
      </c>
      <c r="F11" s="252" t="s">
        <v>8</v>
      </c>
      <c r="G11" s="252" t="s">
        <v>9</v>
      </c>
      <c r="H11" s="252" t="s">
        <v>10</v>
      </c>
      <c r="I11" s="252" t="s">
        <v>11</v>
      </c>
      <c r="J11" s="252" t="s">
        <v>12</v>
      </c>
      <c r="K11" s="252" t="s">
        <v>13</v>
      </c>
      <c r="L11" s="252" t="s">
        <v>14</v>
      </c>
      <c r="M11" s="252" t="s">
        <v>15</v>
      </c>
      <c r="N11" s="252" t="s">
        <v>16</v>
      </c>
      <c r="O11" s="252" t="s">
        <v>17</v>
      </c>
      <c r="P11" s="252" t="s">
        <v>18</v>
      </c>
    </row>
    <row r="12" spans="1:16" x14ac:dyDescent="0.2">
      <c r="A12" s="253" t="s">
        <v>19</v>
      </c>
      <c r="B12" s="254"/>
      <c r="C12" s="255"/>
      <c r="D12" s="256"/>
      <c r="E12" s="257"/>
      <c r="F12" s="257"/>
      <c r="G12" s="257"/>
      <c r="H12" s="257"/>
      <c r="I12" s="257"/>
      <c r="J12" s="257"/>
      <c r="K12" s="257"/>
      <c r="L12" s="257"/>
      <c r="M12" s="257"/>
      <c r="N12" s="257"/>
      <c r="O12" s="257"/>
      <c r="P12" s="257"/>
    </row>
    <row r="13" spans="1:16" x14ac:dyDescent="0.2">
      <c r="A13" s="258" t="s">
        <v>20</v>
      </c>
      <c r="B13" s="259"/>
      <c r="C13" s="260"/>
      <c r="D13" s="261"/>
      <c r="E13" s="262"/>
      <c r="F13" s="262"/>
      <c r="G13" s="262"/>
      <c r="H13" s="262"/>
      <c r="I13" s="262"/>
      <c r="J13" s="262"/>
      <c r="K13" s="262"/>
      <c r="L13" s="262"/>
      <c r="M13" s="262"/>
      <c r="N13" s="262"/>
      <c r="O13" s="262"/>
      <c r="P13" s="262"/>
    </row>
    <row r="14" spans="1:16" x14ac:dyDescent="0.2">
      <c r="A14" s="263" t="s">
        <v>21</v>
      </c>
      <c r="B14" s="264">
        <f>'FY27 SubcontractBudget Template'!G17</f>
        <v>0</v>
      </c>
      <c r="C14" s="265">
        <f>SUM(E14:P14)</f>
        <v>0</v>
      </c>
      <c r="D14" s="266">
        <f t="shared" ref="D14:D22" si="0">C14-B14</f>
        <v>0</v>
      </c>
      <c r="E14" s="267">
        <f>'FY27 SubcontractBudget Template'!H17</f>
        <v>0</v>
      </c>
      <c r="F14" s="267">
        <f>'FY27 SubcontractBudget Template'!I17</f>
        <v>0</v>
      </c>
      <c r="G14" s="267">
        <f>'FY27 SubcontractBudget Template'!J17</f>
        <v>0</v>
      </c>
      <c r="H14" s="267">
        <f>'FY27 SubcontractBudget Template'!K17</f>
        <v>0</v>
      </c>
      <c r="I14" s="267">
        <f>'FY27 SubcontractBudget Template'!L17</f>
        <v>0</v>
      </c>
      <c r="J14" s="267">
        <f>'FY27 SubcontractBudget Template'!M17</f>
        <v>0</v>
      </c>
      <c r="K14" s="267">
        <f>'FY27 SubcontractBudget Template'!N17</f>
        <v>0</v>
      </c>
      <c r="L14" s="267">
        <f>'FY27 SubcontractBudget Template'!O17</f>
        <v>0</v>
      </c>
      <c r="M14" s="267">
        <f>'FY27 SubcontractBudget Template'!P17</f>
        <v>0</v>
      </c>
      <c r="N14" s="267">
        <f>'FY27 SubcontractBudget Template'!Q17</f>
        <v>0</v>
      </c>
      <c r="O14" s="267">
        <f>'FY27 SubcontractBudget Template'!R17</f>
        <v>0</v>
      </c>
      <c r="P14" s="267">
        <f>'FY27 SubcontractBudget Template'!S17</f>
        <v>0</v>
      </c>
    </row>
    <row r="15" spans="1:16" ht="39" customHeight="1" x14ac:dyDescent="0.2">
      <c r="A15" s="268" t="s">
        <v>22</v>
      </c>
      <c r="B15" s="264">
        <f>'FY27 SubcontractBudget Template'!G18</f>
        <v>0</v>
      </c>
      <c r="C15" s="265">
        <f t="shared" ref="C15:C22" si="1">SUM(E15:P15)</f>
        <v>0</v>
      </c>
      <c r="D15" s="266">
        <f t="shared" si="0"/>
        <v>0</v>
      </c>
      <c r="E15" s="267">
        <f>'FY27 SubcontractBudget Template'!H18</f>
        <v>0</v>
      </c>
      <c r="F15" s="267">
        <f>'FY27 SubcontractBudget Template'!I18</f>
        <v>0</v>
      </c>
      <c r="G15" s="267">
        <f>'FY27 SubcontractBudget Template'!J18</f>
        <v>0</v>
      </c>
      <c r="H15" s="267">
        <f>'FY27 SubcontractBudget Template'!K18</f>
        <v>0</v>
      </c>
      <c r="I15" s="267">
        <f>'FY27 SubcontractBudget Template'!L18</f>
        <v>0</v>
      </c>
      <c r="J15" s="267">
        <f>'FY27 SubcontractBudget Template'!M18</f>
        <v>0</v>
      </c>
      <c r="K15" s="267">
        <f>'FY27 SubcontractBudget Template'!N18</f>
        <v>0</v>
      </c>
      <c r="L15" s="267">
        <f>'FY27 SubcontractBudget Template'!O18</f>
        <v>0</v>
      </c>
      <c r="M15" s="267">
        <f>'FY27 SubcontractBudget Template'!P18</f>
        <v>0</v>
      </c>
      <c r="N15" s="267">
        <f>'FY27 SubcontractBudget Template'!Q18</f>
        <v>0</v>
      </c>
      <c r="O15" s="267">
        <f>'FY27 SubcontractBudget Template'!R18</f>
        <v>0</v>
      </c>
      <c r="P15" s="267">
        <f>'FY27 SubcontractBudget Template'!S18</f>
        <v>0</v>
      </c>
    </row>
    <row r="16" spans="1:16" x14ac:dyDescent="0.2">
      <c r="A16" s="263" t="s">
        <v>286</v>
      </c>
      <c r="B16" s="264">
        <f>'FY27 SubcontractBudget Template'!G19</f>
        <v>0</v>
      </c>
      <c r="C16" s="265">
        <f t="shared" si="1"/>
        <v>0</v>
      </c>
      <c r="D16" s="266">
        <f t="shared" si="0"/>
        <v>0</v>
      </c>
      <c r="E16" s="267">
        <f>'FY27 SubcontractBudget Template'!H19</f>
        <v>0</v>
      </c>
      <c r="F16" s="267">
        <f>'FY27 SubcontractBudget Template'!I19</f>
        <v>0</v>
      </c>
      <c r="G16" s="267">
        <f>'FY27 SubcontractBudget Template'!J19</f>
        <v>0</v>
      </c>
      <c r="H16" s="267">
        <f>'FY27 SubcontractBudget Template'!K19</f>
        <v>0</v>
      </c>
      <c r="I16" s="267">
        <f>'FY27 SubcontractBudget Template'!L19</f>
        <v>0</v>
      </c>
      <c r="J16" s="267">
        <f>'FY27 SubcontractBudget Template'!M19</f>
        <v>0</v>
      </c>
      <c r="K16" s="267">
        <f>'FY27 SubcontractBudget Template'!N19</f>
        <v>0</v>
      </c>
      <c r="L16" s="267">
        <f>'FY27 SubcontractBudget Template'!O19</f>
        <v>0</v>
      </c>
      <c r="M16" s="267">
        <f>'FY27 SubcontractBudget Template'!P19</f>
        <v>0</v>
      </c>
      <c r="N16" s="267">
        <f>'FY27 SubcontractBudget Template'!Q19</f>
        <v>0</v>
      </c>
      <c r="O16" s="267">
        <f>'FY27 SubcontractBudget Template'!R19</f>
        <v>0</v>
      </c>
      <c r="P16" s="267">
        <f>'FY27 SubcontractBudget Template'!S19</f>
        <v>0</v>
      </c>
    </row>
    <row r="17" spans="1:16" x14ac:dyDescent="0.2">
      <c r="A17" s="263" t="s">
        <v>23</v>
      </c>
      <c r="B17" s="264">
        <f>'FY27 SubcontractBudget Template'!G20</f>
        <v>0</v>
      </c>
      <c r="C17" s="265">
        <f t="shared" si="1"/>
        <v>0</v>
      </c>
      <c r="D17" s="266">
        <f t="shared" si="0"/>
        <v>0</v>
      </c>
      <c r="E17" s="267">
        <f>'FY27 SubcontractBudget Template'!H20</f>
        <v>0</v>
      </c>
      <c r="F17" s="267">
        <f>'FY27 SubcontractBudget Template'!I20</f>
        <v>0</v>
      </c>
      <c r="G17" s="267">
        <f>'FY27 SubcontractBudget Template'!J20</f>
        <v>0</v>
      </c>
      <c r="H17" s="267">
        <f>'FY27 SubcontractBudget Template'!K20</f>
        <v>0</v>
      </c>
      <c r="I17" s="267">
        <f>'FY27 SubcontractBudget Template'!L20</f>
        <v>0</v>
      </c>
      <c r="J17" s="267">
        <f>'FY27 SubcontractBudget Template'!M20</f>
        <v>0</v>
      </c>
      <c r="K17" s="267">
        <f>'FY27 SubcontractBudget Template'!N20</f>
        <v>0</v>
      </c>
      <c r="L17" s="267">
        <f>'FY27 SubcontractBudget Template'!O20</f>
        <v>0</v>
      </c>
      <c r="M17" s="267">
        <f>'FY27 SubcontractBudget Template'!P20</f>
        <v>0</v>
      </c>
      <c r="N17" s="267">
        <f>'FY27 SubcontractBudget Template'!Q20</f>
        <v>0</v>
      </c>
      <c r="O17" s="267">
        <f>'FY27 SubcontractBudget Template'!R20</f>
        <v>0</v>
      </c>
      <c r="P17" s="267">
        <f>'FY27 SubcontractBudget Template'!S20</f>
        <v>0</v>
      </c>
    </row>
    <row r="18" spans="1:16" x14ac:dyDescent="0.2">
      <c r="A18" s="263" t="s">
        <v>24</v>
      </c>
      <c r="B18" s="264">
        <f>'FY27 SubcontractBudget Template'!G21</f>
        <v>0</v>
      </c>
      <c r="C18" s="265">
        <f t="shared" si="1"/>
        <v>0</v>
      </c>
      <c r="D18" s="266">
        <f t="shared" si="0"/>
        <v>0</v>
      </c>
      <c r="E18" s="267">
        <f>'FY27 SubcontractBudget Template'!H21</f>
        <v>0</v>
      </c>
      <c r="F18" s="267">
        <f>'FY27 SubcontractBudget Template'!I21</f>
        <v>0</v>
      </c>
      <c r="G18" s="267">
        <f>'FY27 SubcontractBudget Template'!J21</f>
        <v>0</v>
      </c>
      <c r="H18" s="267">
        <f>'FY27 SubcontractBudget Template'!K21</f>
        <v>0</v>
      </c>
      <c r="I18" s="267">
        <f>'FY27 SubcontractBudget Template'!L21</f>
        <v>0</v>
      </c>
      <c r="J18" s="267">
        <f>'FY27 SubcontractBudget Template'!M21</f>
        <v>0</v>
      </c>
      <c r="K18" s="267">
        <f>'FY27 SubcontractBudget Template'!N21</f>
        <v>0</v>
      </c>
      <c r="L18" s="267">
        <f>'FY27 SubcontractBudget Template'!O21</f>
        <v>0</v>
      </c>
      <c r="M18" s="267">
        <f>'FY27 SubcontractBudget Template'!P21</f>
        <v>0</v>
      </c>
      <c r="N18" s="267">
        <f>'FY27 SubcontractBudget Template'!Q21</f>
        <v>0</v>
      </c>
      <c r="O18" s="267">
        <f>'FY27 SubcontractBudget Template'!R21</f>
        <v>0</v>
      </c>
      <c r="P18" s="267">
        <f>'FY27 SubcontractBudget Template'!S21</f>
        <v>0</v>
      </c>
    </row>
    <row r="19" spans="1:16" x14ac:dyDescent="0.2">
      <c r="A19" s="263" t="s">
        <v>25</v>
      </c>
      <c r="B19" s="264">
        <f>'FY27 SubcontractBudget Template'!G22</f>
        <v>0</v>
      </c>
      <c r="C19" s="265">
        <f t="shared" si="1"/>
        <v>0</v>
      </c>
      <c r="D19" s="266">
        <f t="shared" si="0"/>
        <v>0</v>
      </c>
      <c r="E19" s="267">
        <f>'FY27 SubcontractBudget Template'!H22</f>
        <v>0</v>
      </c>
      <c r="F19" s="267">
        <f>'FY27 SubcontractBudget Template'!I22</f>
        <v>0</v>
      </c>
      <c r="G19" s="267">
        <f>'FY27 SubcontractBudget Template'!J22</f>
        <v>0</v>
      </c>
      <c r="H19" s="267">
        <f>'FY27 SubcontractBudget Template'!K22</f>
        <v>0</v>
      </c>
      <c r="I19" s="267">
        <f>'FY27 SubcontractBudget Template'!L22</f>
        <v>0</v>
      </c>
      <c r="J19" s="267">
        <f>'FY27 SubcontractBudget Template'!M22</f>
        <v>0</v>
      </c>
      <c r="K19" s="267">
        <f>'FY27 SubcontractBudget Template'!N22</f>
        <v>0</v>
      </c>
      <c r="L19" s="267">
        <f>'FY27 SubcontractBudget Template'!O22</f>
        <v>0</v>
      </c>
      <c r="M19" s="267">
        <f>'FY27 SubcontractBudget Template'!P22</f>
        <v>0</v>
      </c>
      <c r="N19" s="267">
        <f>'FY27 SubcontractBudget Template'!Q22</f>
        <v>0</v>
      </c>
      <c r="O19" s="267">
        <f>'FY27 SubcontractBudget Template'!R22</f>
        <v>0</v>
      </c>
      <c r="P19" s="267">
        <f>'FY27 SubcontractBudget Template'!S22</f>
        <v>0</v>
      </c>
    </row>
    <row r="20" spans="1:16" x14ac:dyDescent="0.2">
      <c r="A20" s="263" t="s">
        <v>26</v>
      </c>
      <c r="B20" s="264">
        <f>'FY27 SubcontractBudget Template'!G23</f>
        <v>0</v>
      </c>
      <c r="C20" s="265">
        <f t="shared" si="1"/>
        <v>0</v>
      </c>
      <c r="D20" s="266">
        <f t="shared" si="0"/>
        <v>0</v>
      </c>
      <c r="E20" s="267">
        <f>'FY27 SubcontractBudget Template'!H23</f>
        <v>0</v>
      </c>
      <c r="F20" s="267">
        <f>'FY27 SubcontractBudget Template'!I23</f>
        <v>0</v>
      </c>
      <c r="G20" s="267">
        <f>'FY27 SubcontractBudget Template'!J23</f>
        <v>0</v>
      </c>
      <c r="H20" s="267">
        <f>'FY27 SubcontractBudget Template'!K23</f>
        <v>0</v>
      </c>
      <c r="I20" s="267">
        <f>'FY27 SubcontractBudget Template'!L23</f>
        <v>0</v>
      </c>
      <c r="J20" s="267">
        <f>'FY27 SubcontractBudget Template'!M23</f>
        <v>0</v>
      </c>
      <c r="K20" s="267">
        <f>'FY27 SubcontractBudget Template'!N23</f>
        <v>0</v>
      </c>
      <c r="L20" s="267">
        <f>'FY27 SubcontractBudget Template'!O23</f>
        <v>0</v>
      </c>
      <c r="M20" s="267">
        <f>'FY27 SubcontractBudget Template'!P23</f>
        <v>0</v>
      </c>
      <c r="N20" s="267">
        <f>'FY27 SubcontractBudget Template'!Q23</f>
        <v>0</v>
      </c>
      <c r="O20" s="267">
        <f>'FY27 SubcontractBudget Template'!R23</f>
        <v>0</v>
      </c>
      <c r="P20" s="267">
        <f>'FY27 SubcontractBudget Template'!S23</f>
        <v>0</v>
      </c>
    </row>
    <row r="21" spans="1:16" x14ac:dyDescent="0.2">
      <c r="A21" s="269"/>
      <c r="B21" s="264">
        <f>'FY27 SubcontractBudget Template'!G24</f>
        <v>0</v>
      </c>
      <c r="C21" s="265">
        <f t="shared" si="1"/>
        <v>0</v>
      </c>
      <c r="D21" s="266">
        <f t="shared" si="0"/>
        <v>0</v>
      </c>
      <c r="E21" s="267">
        <f>'FY27 SubcontractBudget Template'!H24</f>
        <v>0</v>
      </c>
      <c r="F21" s="267">
        <f>'FY27 SubcontractBudget Template'!I24</f>
        <v>0</v>
      </c>
      <c r="G21" s="267">
        <f>'FY27 SubcontractBudget Template'!J24</f>
        <v>0</v>
      </c>
      <c r="H21" s="267">
        <f>'FY27 SubcontractBudget Template'!K24</f>
        <v>0</v>
      </c>
      <c r="I21" s="267">
        <f>'FY27 SubcontractBudget Template'!L24</f>
        <v>0</v>
      </c>
      <c r="J21" s="267">
        <f>'FY27 SubcontractBudget Template'!M24</f>
        <v>0</v>
      </c>
      <c r="K21" s="267">
        <f>'FY27 SubcontractBudget Template'!N24</f>
        <v>0</v>
      </c>
      <c r="L21" s="267">
        <f>'FY27 SubcontractBudget Template'!O24</f>
        <v>0</v>
      </c>
      <c r="M21" s="267">
        <f>'FY27 SubcontractBudget Template'!P24</f>
        <v>0</v>
      </c>
      <c r="N21" s="267">
        <f>'FY27 SubcontractBudget Template'!Q24</f>
        <v>0</v>
      </c>
      <c r="O21" s="267">
        <f>'FY27 SubcontractBudget Template'!R24</f>
        <v>0</v>
      </c>
      <c r="P21" s="267">
        <f>'FY27 SubcontractBudget Template'!S24</f>
        <v>0</v>
      </c>
    </row>
    <row r="22" spans="1:16" x14ac:dyDescent="0.2">
      <c r="A22" s="269"/>
      <c r="B22" s="264">
        <f>'FY27 SubcontractBudget Template'!G25</f>
        <v>0</v>
      </c>
      <c r="C22" s="265">
        <f t="shared" si="1"/>
        <v>0</v>
      </c>
      <c r="D22" s="266">
        <f t="shared" si="0"/>
        <v>0</v>
      </c>
      <c r="E22" s="267">
        <f>'FY27 SubcontractBudget Template'!H25</f>
        <v>0</v>
      </c>
      <c r="F22" s="267">
        <f>'FY27 SubcontractBudget Template'!I25</f>
        <v>0</v>
      </c>
      <c r="G22" s="267">
        <f>'FY27 SubcontractBudget Template'!J25</f>
        <v>0</v>
      </c>
      <c r="H22" s="267">
        <f>'FY27 SubcontractBudget Template'!K25</f>
        <v>0</v>
      </c>
      <c r="I22" s="267">
        <f>'FY27 SubcontractBudget Template'!L25</f>
        <v>0</v>
      </c>
      <c r="J22" s="267">
        <f>'FY27 SubcontractBudget Template'!M25</f>
        <v>0</v>
      </c>
      <c r="K22" s="267">
        <f>'FY27 SubcontractBudget Template'!N25</f>
        <v>0</v>
      </c>
      <c r="L22" s="267">
        <f>'FY27 SubcontractBudget Template'!O25</f>
        <v>0</v>
      </c>
      <c r="M22" s="267">
        <f>'FY27 SubcontractBudget Template'!P25</f>
        <v>0</v>
      </c>
      <c r="N22" s="267">
        <f>'FY27 SubcontractBudget Template'!Q25</f>
        <v>0</v>
      </c>
      <c r="O22" s="267">
        <f>'FY27 SubcontractBudget Template'!R25</f>
        <v>0</v>
      </c>
      <c r="P22" s="267">
        <f>'FY27 SubcontractBudget Template'!S25</f>
        <v>0</v>
      </c>
    </row>
    <row r="23" spans="1:16" x14ac:dyDescent="0.2">
      <c r="A23" s="270" t="s">
        <v>27</v>
      </c>
      <c r="B23" s="271">
        <f>SUM(B14:B22)</f>
        <v>0</v>
      </c>
      <c r="C23" s="272">
        <f t="shared" ref="C23:P23" si="2">SUM(C14:C22)</f>
        <v>0</v>
      </c>
      <c r="D23" s="273">
        <f t="shared" si="2"/>
        <v>0</v>
      </c>
      <c r="E23" s="272">
        <f t="shared" si="2"/>
        <v>0</v>
      </c>
      <c r="F23" s="272">
        <f t="shared" si="2"/>
        <v>0</v>
      </c>
      <c r="G23" s="272">
        <f t="shared" si="2"/>
        <v>0</v>
      </c>
      <c r="H23" s="272">
        <f t="shared" si="2"/>
        <v>0</v>
      </c>
      <c r="I23" s="272">
        <f t="shared" si="2"/>
        <v>0</v>
      </c>
      <c r="J23" s="272">
        <f t="shared" si="2"/>
        <v>0</v>
      </c>
      <c r="K23" s="272">
        <f t="shared" si="2"/>
        <v>0</v>
      </c>
      <c r="L23" s="272">
        <f t="shared" si="2"/>
        <v>0</v>
      </c>
      <c r="M23" s="272">
        <f t="shared" si="2"/>
        <v>0</v>
      </c>
      <c r="N23" s="272">
        <f t="shared" si="2"/>
        <v>0</v>
      </c>
      <c r="O23" s="272">
        <f t="shared" si="2"/>
        <v>0</v>
      </c>
      <c r="P23" s="272">
        <f t="shared" si="2"/>
        <v>0</v>
      </c>
    </row>
    <row r="24" spans="1:16" x14ac:dyDescent="0.2">
      <c r="A24" s="274" t="s">
        <v>28</v>
      </c>
      <c r="B24" s="275"/>
      <c r="C24" s="276"/>
      <c r="D24" s="277"/>
      <c r="E24" s="262"/>
      <c r="F24" s="262"/>
      <c r="G24" s="262"/>
      <c r="H24" s="262"/>
      <c r="I24" s="262"/>
      <c r="J24" s="262"/>
      <c r="K24" s="262"/>
      <c r="L24" s="262"/>
      <c r="M24" s="262"/>
      <c r="N24" s="262"/>
      <c r="O24" s="262"/>
      <c r="P24" s="262"/>
    </row>
    <row r="25" spans="1:16" x14ac:dyDescent="0.2">
      <c r="A25" s="263" t="s">
        <v>287</v>
      </c>
      <c r="B25" s="264">
        <f>'FY27 SubcontractBudget Template'!G30</f>
        <v>0</v>
      </c>
      <c r="C25" s="265">
        <f t="shared" ref="C25:C37" si="3">SUM(E25:P25)</f>
        <v>0</v>
      </c>
      <c r="D25" s="278">
        <f>C25-B25</f>
        <v>0</v>
      </c>
      <c r="E25" s="267">
        <f>'FY27 SubcontractBudget Template'!H30</f>
        <v>0</v>
      </c>
      <c r="F25" s="267">
        <f>'FY27 SubcontractBudget Template'!I30</f>
        <v>0</v>
      </c>
      <c r="G25" s="267">
        <f>'FY27 SubcontractBudget Template'!J30</f>
        <v>0</v>
      </c>
      <c r="H25" s="267">
        <f>'FY27 SubcontractBudget Template'!K30</f>
        <v>0</v>
      </c>
      <c r="I25" s="267">
        <f>'FY27 SubcontractBudget Template'!L30</f>
        <v>0</v>
      </c>
      <c r="J25" s="267">
        <f>'FY27 SubcontractBudget Template'!M30</f>
        <v>0</v>
      </c>
      <c r="K25" s="267">
        <f>'FY27 SubcontractBudget Template'!N30</f>
        <v>0</v>
      </c>
      <c r="L25" s="267">
        <f>'FY27 SubcontractBudget Template'!O30</f>
        <v>0</v>
      </c>
      <c r="M25" s="267">
        <f>'FY27 SubcontractBudget Template'!P30</f>
        <v>0</v>
      </c>
      <c r="N25" s="267">
        <f>'FY27 SubcontractBudget Template'!Q30</f>
        <v>0</v>
      </c>
      <c r="O25" s="267">
        <f>'FY27 SubcontractBudget Template'!R30</f>
        <v>0</v>
      </c>
      <c r="P25" s="267">
        <f>'FY27 SubcontractBudget Template'!S30</f>
        <v>0</v>
      </c>
    </row>
    <row r="26" spans="1:16" x14ac:dyDescent="0.2">
      <c r="A26" s="268" t="s">
        <v>29</v>
      </c>
      <c r="B26" s="264">
        <f>'FY27 SubcontractBudget Template'!G31</f>
        <v>0</v>
      </c>
      <c r="C26" s="265">
        <f t="shared" si="3"/>
        <v>0</v>
      </c>
      <c r="D26" s="278">
        <f>C26-B26</f>
        <v>0</v>
      </c>
      <c r="E26" s="267">
        <f>'FY27 SubcontractBudget Template'!H31</f>
        <v>0</v>
      </c>
      <c r="F26" s="267">
        <f>'FY27 SubcontractBudget Template'!I31</f>
        <v>0</v>
      </c>
      <c r="G26" s="267">
        <f>'FY27 SubcontractBudget Template'!J31</f>
        <v>0</v>
      </c>
      <c r="H26" s="267">
        <f>'FY27 SubcontractBudget Template'!K31</f>
        <v>0</v>
      </c>
      <c r="I26" s="267">
        <f>'FY27 SubcontractBudget Template'!L31</f>
        <v>0</v>
      </c>
      <c r="J26" s="267">
        <f>'FY27 SubcontractBudget Template'!M31</f>
        <v>0</v>
      </c>
      <c r="K26" s="267">
        <f>'FY27 SubcontractBudget Template'!N31</f>
        <v>0</v>
      </c>
      <c r="L26" s="267">
        <f>'FY27 SubcontractBudget Template'!O31</f>
        <v>0</v>
      </c>
      <c r="M26" s="267">
        <f>'FY27 SubcontractBudget Template'!P31</f>
        <v>0</v>
      </c>
      <c r="N26" s="267">
        <f>'FY27 SubcontractBudget Template'!Q31</f>
        <v>0</v>
      </c>
      <c r="O26" s="267">
        <f>'FY27 SubcontractBudget Template'!R31</f>
        <v>0</v>
      </c>
      <c r="P26" s="267">
        <f>'FY27 SubcontractBudget Template'!S31</f>
        <v>0</v>
      </c>
    </row>
    <row r="27" spans="1:16" x14ac:dyDescent="0.2">
      <c r="A27" s="263" t="s">
        <v>30</v>
      </c>
      <c r="B27" s="264">
        <f>'FY27 SubcontractBudget Template'!G32</f>
        <v>0</v>
      </c>
      <c r="C27" s="265">
        <f t="shared" si="3"/>
        <v>0</v>
      </c>
      <c r="D27" s="278">
        <f t="shared" ref="D27:D37" si="4">C27-B27</f>
        <v>0</v>
      </c>
      <c r="E27" s="267">
        <f>'FY27 SubcontractBudget Template'!H32</f>
        <v>0</v>
      </c>
      <c r="F27" s="267">
        <f>'FY27 SubcontractBudget Template'!I32</f>
        <v>0</v>
      </c>
      <c r="G27" s="267">
        <f>'FY27 SubcontractBudget Template'!J32</f>
        <v>0</v>
      </c>
      <c r="H27" s="267">
        <f>'FY27 SubcontractBudget Template'!K32</f>
        <v>0</v>
      </c>
      <c r="I27" s="267">
        <f>'FY27 SubcontractBudget Template'!L32</f>
        <v>0</v>
      </c>
      <c r="J27" s="267">
        <f>'FY27 SubcontractBudget Template'!M32</f>
        <v>0</v>
      </c>
      <c r="K27" s="267">
        <f>'FY27 SubcontractBudget Template'!N32</f>
        <v>0</v>
      </c>
      <c r="L27" s="267">
        <f>'FY27 SubcontractBudget Template'!O32</f>
        <v>0</v>
      </c>
      <c r="M27" s="267">
        <f>'FY27 SubcontractBudget Template'!P32</f>
        <v>0</v>
      </c>
      <c r="N27" s="267">
        <f>'FY27 SubcontractBudget Template'!Q32</f>
        <v>0</v>
      </c>
      <c r="O27" s="267">
        <f>'FY27 SubcontractBudget Template'!R32</f>
        <v>0</v>
      </c>
      <c r="P27" s="267">
        <f>'FY27 SubcontractBudget Template'!S32</f>
        <v>0</v>
      </c>
    </row>
    <row r="28" spans="1:16" x14ac:dyDescent="0.2">
      <c r="A28" s="263" t="s">
        <v>31</v>
      </c>
      <c r="B28" s="264">
        <f>'FY27 SubcontractBudget Template'!G33</f>
        <v>0</v>
      </c>
      <c r="C28" s="265">
        <f t="shared" si="3"/>
        <v>0</v>
      </c>
      <c r="D28" s="278">
        <f t="shared" si="4"/>
        <v>0</v>
      </c>
      <c r="E28" s="267">
        <f>'FY27 SubcontractBudget Template'!H33</f>
        <v>0</v>
      </c>
      <c r="F28" s="267">
        <f>'FY27 SubcontractBudget Template'!I33</f>
        <v>0</v>
      </c>
      <c r="G28" s="267">
        <f>'FY27 SubcontractBudget Template'!J33</f>
        <v>0</v>
      </c>
      <c r="H28" s="267">
        <f>'FY27 SubcontractBudget Template'!K33</f>
        <v>0</v>
      </c>
      <c r="I28" s="267">
        <f>'FY27 SubcontractBudget Template'!L33</f>
        <v>0</v>
      </c>
      <c r="J28" s="267">
        <f>'FY27 SubcontractBudget Template'!M33</f>
        <v>0</v>
      </c>
      <c r="K28" s="267">
        <f>'FY27 SubcontractBudget Template'!N33</f>
        <v>0</v>
      </c>
      <c r="L28" s="267">
        <f>'FY27 SubcontractBudget Template'!O33</f>
        <v>0</v>
      </c>
      <c r="M28" s="267">
        <f>'FY27 SubcontractBudget Template'!P33</f>
        <v>0</v>
      </c>
      <c r="N28" s="267">
        <f>'FY27 SubcontractBudget Template'!Q33</f>
        <v>0</v>
      </c>
      <c r="O28" s="267">
        <f>'FY27 SubcontractBudget Template'!R33</f>
        <v>0</v>
      </c>
      <c r="P28" s="267">
        <f>'FY27 SubcontractBudget Template'!S33</f>
        <v>0</v>
      </c>
    </row>
    <row r="29" spans="1:16" x14ac:dyDescent="0.2">
      <c r="A29" s="263" t="s">
        <v>32</v>
      </c>
      <c r="B29" s="264">
        <f>'FY27 SubcontractBudget Template'!G34</f>
        <v>0</v>
      </c>
      <c r="C29" s="265">
        <f t="shared" si="3"/>
        <v>0</v>
      </c>
      <c r="D29" s="278">
        <f t="shared" si="4"/>
        <v>0</v>
      </c>
      <c r="E29" s="267">
        <f>'FY27 SubcontractBudget Template'!H34</f>
        <v>0</v>
      </c>
      <c r="F29" s="267">
        <f>'FY27 SubcontractBudget Template'!I34</f>
        <v>0</v>
      </c>
      <c r="G29" s="267">
        <f>'FY27 SubcontractBudget Template'!J34</f>
        <v>0</v>
      </c>
      <c r="H29" s="267">
        <f>'FY27 SubcontractBudget Template'!K34</f>
        <v>0</v>
      </c>
      <c r="I29" s="267">
        <f>'FY27 SubcontractBudget Template'!L34</f>
        <v>0</v>
      </c>
      <c r="J29" s="267">
        <f>'FY27 SubcontractBudget Template'!M34</f>
        <v>0</v>
      </c>
      <c r="K29" s="267">
        <f>'FY27 SubcontractBudget Template'!N34</f>
        <v>0</v>
      </c>
      <c r="L29" s="267">
        <f>'FY27 SubcontractBudget Template'!O34</f>
        <v>0</v>
      </c>
      <c r="M29" s="267">
        <f>'FY27 SubcontractBudget Template'!P34</f>
        <v>0</v>
      </c>
      <c r="N29" s="267">
        <f>'FY27 SubcontractBudget Template'!Q34</f>
        <v>0</v>
      </c>
      <c r="O29" s="267">
        <f>'FY27 SubcontractBudget Template'!R34</f>
        <v>0</v>
      </c>
      <c r="P29" s="267">
        <f>'FY27 SubcontractBudget Template'!S34</f>
        <v>0</v>
      </c>
    </row>
    <row r="30" spans="1:16" x14ac:dyDescent="0.2">
      <c r="A30" s="263" t="s">
        <v>33</v>
      </c>
      <c r="B30" s="264">
        <f>'FY27 SubcontractBudget Template'!G35</f>
        <v>0</v>
      </c>
      <c r="C30" s="265">
        <f t="shared" si="3"/>
        <v>0</v>
      </c>
      <c r="D30" s="278">
        <f t="shared" si="4"/>
        <v>0</v>
      </c>
      <c r="E30" s="267">
        <f>'FY27 SubcontractBudget Template'!H35</f>
        <v>0</v>
      </c>
      <c r="F30" s="267">
        <f>'FY27 SubcontractBudget Template'!I35</f>
        <v>0</v>
      </c>
      <c r="G30" s="267">
        <f>'FY27 SubcontractBudget Template'!J35</f>
        <v>0</v>
      </c>
      <c r="H30" s="267">
        <f>'FY27 SubcontractBudget Template'!K35</f>
        <v>0</v>
      </c>
      <c r="I30" s="267">
        <f>'FY27 SubcontractBudget Template'!L35</f>
        <v>0</v>
      </c>
      <c r="J30" s="267">
        <f>'FY27 SubcontractBudget Template'!M35</f>
        <v>0</v>
      </c>
      <c r="K30" s="267">
        <f>'FY27 SubcontractBudget Template'!N35</f>
        <v>0</v>
      </c>
      <c r="L30" s="267">
        <f>'FY27 SubcontractBudget Template'!O35</f>
        <v>0</v>
      </c>
      <c r="M30" s="267">
        <f>'FY27 SubcontractBudget Template'!P35</f>
        <v>0</v>
      </c>
      <c r="N30" s="267">
        <f>'FY27 SubcontractBudget Template'!Q35</f>
        <v>0</v>
      </c>
      <c r="O30" s="267">
        <f>'FY27 SubcontractBudget Template'!R35</f>
        <v>0</v>
      </c>
      <c r="P30" s="267">
        <f>'FY27 SubcontractBudget Template'!S35</f>
        <v>0</v>
      </c>
    </row>
    <row r="31" spans="1:16" x14ac:dyDescent="0.2">
      <c r="A31" s="263" t="s">
        <v>34</v>
      </c>
      <c r="B31" s="264">
        <f>'FY27 SubcontractBudget Template'!G36</f>
        <v>0</v>
      </c>
      <c r="C31" s="265">
        <f t="shared" si="3"/>
        <v>0</v>
      </c>
      <c r="D31" s="278">
        <f t="shared" si="4"/>
        <v>0</v>
      </c>
      <c r="E31" s="267">
        <f>'FY27 SubcontractBudget Template'!H36</f>
        <v>0</v>
      </c>
      <c r="F31" s="267">
        <f>'FY27 SubcontractBudget Template'!I36</f>
        <v>0</v>
      </c>
      <c r="G31" s="267">
        <f>'FY27 SubcontractBudget Template'!J36</f>
        <v>0</v>
      </c>
      <c r="H31" s="267">
        <f>'FY27 SubcontractBudget Template'!K36</f>
        <v>0</v>
      </c>
      <c r="I31" s="267">
        <f>'FY27 SubcontractBudget Template'!L36</f>
        <v>0</v>
      </c>
      <c r="J31" s="267">
        <f>'FY27 SubcontractBudget Template'!M36</f>
        <v>0</v>
      </c>
      <c r="K31" s="267">
        <f>'FY27 SubcontractBudget Template'!N36</f>
        <v>0</v>
      </c>
      <c r="L31" s="267">
        <f>'FY27 SubcontractBudget Template'!O36</f>
        <v>0</v>
      </c>
      <c r="M31" s="267">
        <f>'FY27 SubcontractBudget Template'!P36</f>
        <v>0</v>
      </c>
      <c r="N31" s="267">
        <f>'FY27 SubcontractBudget Template'!Q36</f>
        <v>0</v>
      </c>
      <c r="O31" s="267">
        <f>'FY27 SubcontractBudget Template'!R36</f>
        <v>0</v>
      </c>
      <c r="P31" s="267">
        <f>'FY27 SubcontractBudget Template'!S36</f>
        <v>0</v>
      </c>
    </row>
    <row r="32" spans="1:16" x14ac:dyDescent="0.2">
      <c r="A32" s="263" t="s">
        <v>35</v>
      </c>
      <c r="B32" s="264">
        <f>'FY27 SubcontractBudget Template'!G37</f>
        <v>0</v>
      </c>
      <c r="C32" s="265">
        <f t="shared" si="3"/>
        <v>0</v>
      </c>
      <c r="D32" s="278">
        <f t="shared" si="4"/>
        <v>0</v>
      </c>
      <c r="E32" s="267">
        <f>'FY27 SubcontractBudget Template'!H37</f>
        <v>0</v>
      </c>
      <c r="F32" s="267">
        <f>'FY27 SubcontractBudget Template'!I37</f>
        <v>0</v>
      </c>
      <c r="G32" s="267">
        <f>'FY27 SubcontractBudget Template'!J37</f>
        <v>0</v>
      </c>
      <c r="H32" s="267">
        <f>'FY27 SubcontractBudget Template'!K37</f>
        <v>0</v>
      </c>
      <c r="I32" s="267">
        <f>'FY27 SubcontractBudget Template'!L37</f>
        <v>0</v>
      </c>
      <c r="J32" s="267">
        <f>'FY27 SubcontractBudget Template'!M37</f>
        <v>0</v>
      </c>
      <c r="K32" s="267">
        <f>'FY27 SubcontractBudget Template'!N37</f>
        <v>0</v>
      </c>
      <c r="L32" s="267">
        <f>'FY27 SubcontractBudget Template'!O37</f>
        <v>0</v>
      </c>
      <c r="M32" s="267">
        <f>'FY27 SubcontractBudget Template'!P37</f>
        <v>0</v>
      </c>
      <c r="N32" s="267">
        <f>'FY27 SubcontractBudget Template'!Q37</f>
        <v>0</v>
      </c>
      <c r="O32" s="267">
        <f>'FY27 SubcontractBudget Template'!R37</f>
        <v>0</v>
      </c>
      <c r="P32" s="267">
        <f>'FY27 SubcontractBudget Template'!S37</f>
        <v>0</v>
      </c>
    </row>
    <row r="33" spans="1:16" x14ac:dyDescent="0.2">
      <c r="A33" s="279" t="s">
        <v>36</v>
      </c>
      <c r="B33" s="264">
        <f>'FY27 SubcontractBudget Template'!G38</f>
        <v>0</v>
      </c>
      <c r="C33" s="265">
        <f t="shared" si="3"/>
        <v>0</v>
      </c>
      <c r="D33" s="278">
        <f t="shared" si="4"/>
        <v>0</v>
      </c>
      <c r="E33" s="267">
        <f>'FY27 SubcontractBudget Template'!H38</f>
        <v>0</v>
      </c>
      <c r="F33" s="267">
        <f>'FY27 SubcontractBudget Template'!I38</f>
        <v>0</v>
      </c>
      <c r="G33" s="267">
        <f>'FY27 SubcontractBudget Template'!J38</f>
        <v>0</v>
      </c>
      <c r="H33" s="267">
        <f>'FY27 SubcontractBudget Template'!K38</f>
        <v>0</v>
      </c>
      <c r="I33" s="267">
        <f>'FY27 SubcontractBudget Template'!L38</f>
        <v>0</v>
      </c>
      <c r="J33" s="267">
        <f>'FY27 SubcontractBudget Template'!M38</f>
        <v>0</v>
      </c>
      <c r="K33" s="267">
        <f>'FY27 SubcontractBudget Template'!N38</f>
        <v>0</v>
      </c>
      <c r="L33" s="267">
        <f>'FY27 SubcontractBudget Template'!O38</f>
        <v>0</v>
      </c>
      <c r="M33" s="267">
        <f>'FY27 SubcontractBudget Template'!P38</f>
        <v>0</v>
      </c>
      <c r="N33" s="267">
        <f>'FY27 SubcontractBudget Template'!Q38</f>
        <v>0</v>
      </c>
      <c r="O33" s="267">
        <f>'FY27 SubcontractBudget Template'!R38</f>
        <v>0</v>
      </c>
      <c r="P33" s="267">
        <f>'FY27 SubcontractBudget Template'!S38</f>
        <v>0</v>
      </c>
    </row>
    <row r="34" spans="1:16" x14ac:dyDescent="0.2">
      <c r="A34" s="280" t="s">
        <v>37</v>
      </c>
      <c r="B34" s="264">
        <f>'FY27 SubcontractBudget Template'!G39</f>
        <v>0</v>
      </c>
      <c r="C34" s="265">
        <f t="shared" si="3"/>
        <v>0</v>
      </c>
      <c r="D34" s="278">
        <f t="shared" si="4"/>
        <v>0</v>
      </c>
      <c r="E34" s="267">
        <f>'FY27 SubcontractBudget Template'!H39</f>
        <v>0</v>
      </c>
      <c r="F34" s="267">
        <f>'FY27 SubcontractBudget Template'!I39</f>
        <v>0</v>
      </c>
      <c r="G34" s="267">
        <f>'FY27 SubcontractBudget Template'!J39</f>
        <v>0</v>
      </c>
      <c r="H34" s="267">
        <f>'FY27 SubcontractBudget Template'!K39</f>
        <v>0</v>
      </c>
      <c r="I34" s="267">
        <f>'FY27 SubcontractBudget Template'!L39</f>
        <v>0</v>
      </c>
      <c r="J34" s="267">
        <f>'FY27 SubcontractBudget Template'!M39</f>
        <v>0</v>
      </c>
      <c r="K34" s="267">
        <f>'FY27 SubcontractBudget Template'!N39</f>
        <v>0</v>
      </c>
      <c r="L34" s="267">
        <f>'FY27 SubcontractBudget Template'!O39</f>
        <v>0</v>
      </c>
      <c r="M34" s="267">
        <f>'FY27 SubcontractBudget Template'!P39</f>
        <v>0</v>
      </c>
      <c r="N34" s="267">
        <f>'FY27 SubcontractBudget Template'!Q39</f>
        <v>0</v>
      </c>
      <c r="O34" s="267">
        <f>'FY27 SubcontractBudget Template'!R39</f>
        <v>0</v>
      </c>
      <c r="P34" s="267">
        <f>'FY27 SubcontractBudget Template'!S39</f>
        <v>0</v>
      </c>
    </row>
    <row r="35" spans="1:16" x14ac:dyDescent="0.2">
      <c r="A35" s="280"/>
      <c r="B35" s="264">
        <f>'FY27 SubcontractBudget Template'!G40</f>
        <v>0</v>
      </c>
      <c r="C35" s="265">
        <f t="shared" si="3"/>
        <v>0</v>
      </c>
      <c r="D35" s="278">
        <f t="shared" si="4"/>
        <v>0</v>
      </c>
      <c r="E35" s="267">
        <f>'FY27 SubcontractBudget Template'!H40</f>
        <v>0</v>
      </c>
      <c r="F35" s="267">
        <f>'FY27 SubcontractBudget Template'!I40</f>
        <v>0</v>
      </c>
      <c r="G35" s="267">
        <f>'FY27 SubcontractBudget Template'!J40</f>
        <v>0</v>
      </c>
      <c r="H35" s="267">
        <f>'FY27 SubcontractBudget Template'!K40</f>
        <v>0</v>
      </c>
      <c r="I35" s="267">
        <f>'FY27 SubcontractBudget Template'!L40</f>
        <v>0</v>
      </c>
      <c r="J35" s="267">
        <f>'FY27 SubcontractBudget Template'!M40</f>
        <v>0</v>
      </c>
      <c r="K35" s="267">
        <f>'FY27 SubcontractBudget Template'!N40</f>
        <v>0</v>
      </c>
      <c r="L35" s="267">
        <f>'FY27 SubcontractBudget Template'!O40</f>
        <v>0</v>
      </c>
      <c r="M35" s="267">
        <f>'FY27 SubcontractBudget Template'!P40</f>
        <v>0</v>
      </c>
      <c r="N35" s="267">
        <f>'FY27 SubcontractBudget Template'!Q40</f>
        <v>0</v>
      </c>
      <c r="O35" s="267">
        <f>'FY27 SubcontractBudget Template'!R40</f>
        <v>0</v>
      </c>
      <c r="P35" s="267">
        <f>'FY27 SubcontractBudget Template'!S40</f>
        <v>0</v>
      </c>
    </row>
    <row r="36" spans="1:16" x14ac:dyDescent="0.2">
      <c r="A36" s="279" t="s">
        <v>38</v>
      </c>
      <c r="B36" s="264">
        <f>'FY27 SubcontractBudget Template'!G41</f>
        <v>0</v>
      </c>
      <c r="C36" s="265">
        <f t="shared" si="3"/>
        <v>0</v>
      </c>
      <c r="D36" s="278">
        <f t="shared" si="4"/>
        <v>0</v>
      </c>
      <c r="E36" s="267">
        <f>'FY27 SubcontractBudget Template'!H41</f>
        <v>0</v>
      </c>
      <c r="F36" s="267">
        <f>'FY27 SubcontractBudget Template'!I41</f>
        <v>0</v>
      </c>
      <c r="G36" s="267">
        <f>'FY27 SubcontractBudget Template'!J41</f>
        <v>0</v>
      </c>
      <c r="H36" s="267">
        <f>'FY27 SubcontractBudget Template'!K41</f>
        <v>0</v>
      </c>
      <c r="I36" s="267">
        <f>'FY27 SubcontractBudget Template'!L41</f>
        <v>0</v>
      </c>
      <c r="J36" s="267">
        <f>'FY27 SubcontractBudget Template'!M41</f>
        <v>0</v>
      </c>
      <c r="K36" s="267">
        <f>'FY27 SubcontractBudget Template'!N41</f>
        <v>0</v>
      </c>
      <c r="L36" s="267">
        <f>'FY27 SubcontractBudget Template'!O41</f>
        <v>0</v>
      </c>
      <c r="M36" s="267">
        <f>'FY27 SubcontractBudget Template'!P41</f>
        <v>0</v>
      </c>
      <c r="N36" s="267">
        <f>'FY27 SubcontractBudget Template'!Q41</f>
        <v>0</v>
      </c>
      <c r="O36" s="267">
        <f>'FY27 SubcontractBudget Template'!R41</f>
        <v>0</v>
      </c>
      <c r="P36" s="267">
        <f>'FY27 SubcontractBudget Template'!S41</f>
        <v>0</v>
      </c>
    </row>
    <row r="37" spans="1:16" x14ac:dyDescent="0.2">
      <c r="A37" s="263"/>
      <c r="B37" s="264">
        <f>'FY27 SubcontractBudget Template'!G42</f>
        <v>0</v>
      </c>
      <c r="C37" s="265">
        <f t="shared" si="3"/>
        <v>0</v>
      </c>
      <c r="D37" s="278">
        <f t="shared" si="4"/>
        <v>0</v>
      </c>
      <c r="E37" s="267">
        <f>'FY27 SubcontractBudget Template'!H42</f>
        <v>0</v>
      </c>
      <c r="F37" s="267">
        <f>'FY27 SubcontractBudget Template'!I42</f>
        <v>0</v>
      </c>
      <c r="G37" s="267">
        <f>'FY27 SubcontractBudget Template'!J42</f>
        <v>0</v>
      </c>
      <c r="H37" s="267">
        <f>'FY27 SubcontractBudget Template'!K42</f>
        <v>0</v>
      </c>
      <c r="I37" s="267">
        <f>'FY27 SubcontractBudget Template'!L42</f>
        <v>0</v>
      </c>
      <c r="J37" s="267">
        <f>'FY27 SubcontractBudget Template'!M42</f>
        <v>0</v>
      </c>
      <c r="K37" s="267">
        <f>'FY27 SubcontractBudget Template'!N42</f>
        <v>0</v>
      </c>
      <c r="L37" s="267">
        <f>'FY27 SubcontractBudget Template'!O42</f>
        <v>0</v>
      </c>
      <c r="M37" s="267">
        <f>'FY27 SubcontractBudget Template'!P42</f>
        <v>0</v>
      </c>
      <c r="N37" s="267">
        <f>'FY27 SubcontractBudget Template'!Q42</f>
        <v>0</v>
      </c>
      <c r="O37" s="267">
        <f>'FY27 SubcontractBudget Template'!R42</f>
        <v>0</v>
      </c>
      <c r="P37" s="267">
        <f>'FY27 SubcontractBudget Template'!S42</f>
        <v>0</v>
      </c>
    </row>
    <row r="38" spans="1:16" x14ac:dyDescent="0.2">
      <c r="A38" s="270" t="s">
        <v>39</v>
      </c>
      <c r="B38" s="271">
        <f>SUM(B25:B37)</f>
        <v>0</v>
      </c>
      <c r="C38" s="281">
        <f>SUM(C25:C37)</f>
        <v>0</v>
      </c>
      <c r="D38" s="282">
        <f>SUM(D25:D37)</f>
        <v>0</v>
      </c>
      <c r="E38" s="281">
        <f t="shared" ref="E38:P38" si="5">SUM(E25:E37)</f>
        <v>0</v>
      </c>
      <c r="F38" s="281">
        <f t="shared" si="5"/>
        <v>0</v>
      </c>
      <c r="G38" s="281">
        <f t="shared" si="5"/>
        <v>0</v>
      </c>
      <c r="H38" s="281">
        <f t="shared" si="5"/>
        <v>0</v>
      </c>
      <c r="I38" s="281">
        <f t="shared" si="5"/>
        <v>0</v>
      </c>
      <c r="J38" s="281">
        <f t="shared" si="5"/>
        <v>0</v>
      </c>
      <c r="K38" s="281">
        <f t="shared" si="5"/>
        <v>0</v>
      </c>
      <c r="L38" s="281">
        <f t="shared" si="5"/>
        <v>0</v>
      </c>
      <c r="M38" s="281">
        <f t="shared" si="5"/>
        <v>0</v>
      </c>
      <c r="N38" s="281">
        <f t="shared" si="5"/>
        <v>0</v>
      </c>
      <c r="O38" s="281">
        <f t="shared" si="5"/>
        <v>0</v>
      </c>
      <c r="P38" s="281">
        <f t="shared" si="5"/>
        <v>0</v>
      </c>
    </row>
    <row r="39" spans="1:16" x14ac:dyDescent="0.2">
      <c r="A39" s="283"/>
      <c r="B39" s="284"/>
      <c r="C39" s="285"/>
      <c r="D39" s="286"/>
    </row>
    <row r="40" spans="1:16" ht="13.5" thickBot="1" x14ac:dyDescent="0.25">
      <c r="A40" s="287" t="s">
        <v>40</v>
      </c>
      <c r="B40" s="288">
        <f>ROUND(B23+B38,0)</f>
        <v>0</v>
      </c>
      <c r="C40" s="289">
        <f t="shared" ref="C40:P40" si="6">C23+C38</f>
        <v>0</v>
      </c>
      <c r="D40" s="290">
        <f t="shared" si="6"/>
        <v>0</v>
      </c>
      <c r="E40" s="289">
        <f t="shared" si="6"/>
        <v>0</v>
      </c>
      <c r="F40" s="289">
        <f t="shared" si="6"/>
        <v>0</v>
      </c>
      <c r="G40" s="289">
        <f t="shared" si="6"/>
        <v>0</v>
      </c>
      <c r="H40" s="289">
        <f t="shared" si="6"/>
        <v>0</v>
      </c>
      <c r="I40" s="289">
        <f t="shared" si="6"/>
        <v>0</v>
      </c>
      <c r="J40" s="289">
        <f t="shared" si="6"/>
        <v>0</v>
      </c>
      <c r="K40" s="289">
        <f t="shared" si="6"/>
        <v>0</v>
      </c>
      <c r="L40" s="289">
        <f t="shared" si="6"/>
        <v>0</v>
      </c>
      <c r="M40" s="289">
        <f t="shared" si="6"/>
        <v>0</v>
      </c>
      <c r="N40" s="289">
        <f t="shared" si="6"/>
        <v>0</v>
      </c>
      <c r="O40" s="289">
        <f t="shared" si="6"/>
        <v>0</v>
      </c>
      <c r="P40" s="289">
        <f t="shared" si="6"/>
        <v>0</v>
      </c>
    </row>
    <row r="41" spans="1:16" ht="13.5" thickTop="1" x14ac:dyDescent="0.2">
      <c r="B41" s="291"/>
      <c r="D41" s="292"/>
    </row>
    <row r="42" spans="1:16" x14ac:dyDescent="0.2">
      <c r="A42" s="248"/>
      <c r="B42" s="293" t="s">
        <v>4</v>
      </c>
      <c r="C42" s="294" t="s">
        <v>5</v>
      </c>
      <c r="D42" s="295" t="s">
        <v>6</v>
      </c>
      <c r="E42" s="252" t="s">
        <v>7</v>
      </c>
      <c r="F42" s="252" t="s">
        <v>8</v>
      </c>
      <c r="G42" s="252" t="s">
        <v>9</v>
      </c>
      <c r="H42" s="252" t="s">
        <v>10</v>
      </c>
      <c r="I42" s="252" t="s">
        <v>11</v>
      </c>
      <c r="J42" s="252" t="s">
        <v>12</v>
      </c>
      <c r="K42" s="252" t="s">
        <v>13</v>
      </c>
      <c r="L42" s="252" t="s">
        <v>14</v>
      </c>
      <c r="M42" s="252" t="s">
        <v>15</v>
      </c>
      <c r="N42" s="252" t="s">
        <v>16</v>
      </c>
      <c r="O42" s="252" t="s">
        <v>17</v>
      </c>
      <c r="P42" s="252" t="s">
        <v>18</v>
      </c>
    </row>
    <row r="43" spans="1:16" x14ac:dyDescent="0.2">
      <c r="A43" s="296" t="s">
        <v>41</v>
      </c>
      <c r="B43" s="297"/>
      <c r="C43" s="298"/>
      <c r="D43" s="299"/>
      <c r="E43" s="257"/>
      <c r="F43" s="257"/>
      <c r="G43" s="257"/>
      <c r="H43" s="257"/>
      <c r="I43" s="257"/>
      <c r="J43" s="257"/>
      <c r="K43" s="257"/>
      <c r="L43" s="257"/>
      <c r="M43" s="257"/>
      <c r="N43" s="257"/>
      <c r="O43" s="257"/>
      <c r="P43" s="257"/>
    </row>
    <row r="44" spans="1:16" x14ac:dyDescent="0.2">
      <c r="A44" s="300" t="s">
        <v>42</v>
      </c>
      <c r="B44" s="301"/>
      <c r="C44" s="302"/>
      <c r="D44" s="278"/>
    </row>
    <row r="45" spans="1:16" x14ac:dyDescent="0.2">
      <c r="A45" s="263" t="s">
        <v>43</v>
      </c>
      <c r="B45" s="301">
        <f>'FY27 SubcontractBudget Template'!G168</f>
        <v>0</v>
      </c>
      <c r="C45" s="265">
        <f t="shared" ref="C45:C52" si="7">SUM(E45:P45)</f>
        <v>0</v>
      </c>
      <c r="D45" s="266">
        <f t="shared" ref="D45:D52" si="8">C45-B45</f>
        <v>0</v>
      </c>
      <c r="E45" s="303">
        <f>'FY27 SubcontractBudget Template'!H168</f>
        <v>0</v>
      </c>
      <c r="F45" s="303">
        <f>'FY27 SubcontractBudget Template'!I168</f>
        <v>0</v>
      </c>
      <c r="G45" s="303">
        <f>'FY27 SubcontractBudget Template'!J168</f>
        <v>0</v>
      </c>
      <c r="H45" s="303">
        <f>'FY27 SubcontractBudget Template'!K168</f>
        <v>0</v>
      </c>
      <c r="I45" s="303">
        <f>'FY27 SubcontractBudget Template'!L168</f>
        <v>0</v>
      </c>
      <c r="J45" s="303">
        <f>'FY27 SubcontractBudget Template'!M168</f>
        <v>0</v>
      </c>
      <c r="K45" s="303">
        <f>'FY27 SubcontractBudget Template'!N168</f>
        <v>0</v>
      </c>
      <c r="L45" s="303">
        <f>'FY27 SubcontractBudget Template'!O168</f>
        <v>0</v>
      </c>
      <c r="M45" s="303">
        <f>'FY27 SubcontractBudget Template'!P168</f>
        <v>0</v>
      </c>
      <c r="N45" s="303">
        <f>'FY27 SubcontractBudget Template'!Q168</f>
        <v>0</v>
      </c>
      <c r="O45" s="303">
        <f>'FY27 SubcontractBudget Template'!R168</f>
        <v>0</v>
      </c>
      <c r="P45" s="303">
        <f>'FY27 SubcontractBudget Template'!S168</f>
        <v>0</v>
      </c>
    </row>
    <row r="46" spans="1:16" x14ac:dyDescent="0.2">
      <c r="A46" s="263" t="s">
        <v>44</v>
      </c>
      <c r="B46" s="301">
        <f>'FY27 SubcontractBudget Template'!G181</f>
        <v>0</v>
      </c>
      <c r="C46" s="265">
        <f t="shared" si="7"/>
        <v>0</v>
      </c>
      <c r="D46" s="266">
        <f t="shared" si="8"/>
        <v>0</v>
      </c>
      <c r="E46" s="267">
        <f>'FY27 SubcontractBudget Template'!H181</f>
        <v>0</v>
      </c>
      <c r="F46" s="267">
        <f>'FY27 SubcontractBudget Template'!I181</f>
        <v>0</v>
      </c>
      <c r="G46" s="267">
        <f>'FY27 SubcontractBudget Template'!J181</f>
        <v>0</v>
      </c>
      <c r="H46" s="267">
        <f>'FY27 SubcontractBudget Template'!K181</f>
        <v>0</v>
      </c>
      <c r="I46" s="267">
        <f>'FY27 SubcontractBudget Template'!L181</f>
        <v>0</v>
      </c>
      <c r="J46" s="267">
        <f>'FY27 SubcontractBudget Template'!M181</f>
        <v>0</v>
      </c>
      <c r="K46" s="267">
        <f>'FY27 SubcontractBudget Template'!N181</f>
        <v>0</v>
      </c>
      <c r="L46" s="267">
        <f>'FY27 SubcontractBudget Template'!O181</f>
        <v>0</v>
      </c>
      <c r="M46" s="267">
        <f>'FY27 SubcontractBudget Template'!P181</f>
        <v>0</v>
      </c>
      <c r="N46" s="267">
        <f>'FY27 SubcontractBudget Template'!Q181</f>
        <v>0</v>
      </c>
      <c r="O46" s="267">
        <f>'FY27 SubcontractBudget Template'!R181</f>
        <v>0</v>
      </c>
      <c r="P46" s="267">
        <f>'FY27 SubcontractBudget Template'!S181</f>
        <v>0</v>
      </c>
    </row>
    <row r="47" spans="1:16" x14ac:dyDescent="0.2">
      <c r="A47" s="263" t="s">
        <v>45</v>
      </c>
      <c r="B47" s="301">
        <f>'FY27 SubcontractBudget Template'!G193</f>
        <v>0</v>
      </c>
      <c r="C47" s="265">
        <f t="shared" si="7"/>
        <v>0</v>
      </c>
      <c r="D47" s="266">
        <f t="shared" si="8"/>
        <v>0</v>
      </c>
      <c r="E47" s="267">
        <f>'FY27 SubcontractBudget Template'!H193</f>
        <v>0</v>
      </c>
      <c r="F47" s="267">
        <f>'FY27 SubcontractBudget Template'!I193</f>
        <v>0</v>
      </c>
      <c r="G47" s="267">
        <f>'FY27 SubcontractBudget Template'!J193</f>
        <v>0</v>
      </c>
      <c r="H47" s="267">
        <f>'FY27 SubcontractBudget Template'!K193</f>
        <v>0</v>
      </c>
      <c r="I47" s="267">
        <f>'FY27 SubcontractBudget Template'!L193</f>
        <v>0</v>
      </c>
      <c r="J47" s="267">
        <f>'FY27 SubcontractBudget Template'!M193</f>
        <v>0</v>
      </c>
      <c r="K47" s="267">
        <f>'FY27 SubcontractBudget Template'!N193</f>
        <v>0</v>
      </c>
      <c r="L47" s="267">
        <f>'FY27 SubcontractBudget Template'!O193</f>
        <v>0</v>
      </c>
      <c r="M47" s="267">
        <f>'FY27 SubcontractBudget Template'!P193</f>
        <v>0</v>
      </c>
      <c r="N47" s="267">
        <f>'FY27 SubcontractBudget Template'!Q193</f>
        <v>0</v>
      </c>
      <c r="O47" s="267">
        <f>'FY27 SubcontractBudget Template'!R193</f>
        <v>0</v>
      </c>
      <c r="P47" s="267">
        <f>'FY27 SubcontractBudget Template'!S193</f>
        <v>0</v>
      </c>
    </row>
    <row r="48" spans="1:16" x14ac:dyDescent="0.2">
      <c r="A48" s="263" t="s">
        <v>46</v>
      </c>
      <c r="B48" s="301">
        <f>'FY27 SubcontractBudget Template'!G203</f>
        <v>0</v>
      </c>
      <c r="C48" s="265">
        <f t="shared" si="7"/>
        <v>0</v>
      </c>
      <c r="D48" s="266">
        <f t="shared" si="8"/>
        <v>0</v>
      </c>
      <c r="E48" s="267">
        <f>'FY27 SubcontractBudget Template'!H203</f>
        <v>0</v>
      </c>
      <c r="F48" s="267">
        <f>'FY27 SubcontractBudget Template'!I203</f>
        <v>0</v>
      </c>
      <c r="G48" s="267">
        <f>'FY27 SubcontractBudget Template'!J203</f>
        <v>0</v>
      </c>
      <c r="H48" s="267">
        <f>'FY27 SubcontractBudget Template'!K203</f>
        <v>0</v>
      </c>
      <c r="I48" s="267">
        <f>'FY27 SubcontractBudget Template'!L203</f>
        <v>0</v>
      </c>
      <c r="J48" s="267">
        <f>'FY27 SubcontractBudget Template'!M203</f>
        <v>0</v>
      </c>
      <c r="K48" s="267">
        <f>'FY27 SubcontractBudget Template'!N203</f>
        <v>0</v>
      </c>
      <c r="L48" s="267">
        <f>'FY27 SubcontractBudget Template'!O203</f>
        <v>0</v>
      </c>
      <c r="M48" s="267">
        <f>'FY27 SubcontractBudget Template'!P203</f>
        <v>0</v>
      </c>
      <c r="N48" s="267">
        <f>'FY27 SubcontractBudget Template'!Q203</f>
        <v>0</v>
      </c>
      <c r="O48" s="267">
        <f>'FY27 SubcontractBudget Template'!R203</f>
        <v>0</v>
      </c>
      <c r="P48" s="267">
        <f>'FY27 SubcontractBudget Template'!S203</f>
        <v>0</v>
      </c>
    </row>
    <row r="49" spans="1:16" x14ac:dyDescent="0.2">
      <c r="A49" s="263" t="s">
        <v>47</v>
      </c>
      <c r="B49" s="301">
        <f>'FY27 SubcontractBudget Template'!G217</f>
        <v>0</v>
      </c>
      <c r="C49" s="265">
        <f t="shared" si="7"/>
        <v>0</v>
      </c>
      <c r="D49" s="266">
        <f t="shared" si="8"/>
        <v>0</v>
      </c>
      <c r="E49" s="267">
        <f>'FY27 SubcontractBudget Template'!H217</f>
        <v>0</v>
      </c>
      <c r="F49" s="267">
        <f>'FY27 SubcontractBudget Template'!I217</f>
        <v>0</v>
      </c>
      <c r="G49" s="267">
        <f>'FY27 SubcontractBudget Template'!J217</f>
        <v>0</v>
      </c>
      <c r="H49" s="267">
        <f>'FY27 SubcontractBudget Template'!K217</f>
        <v>0</v>
      </c>
      <c r="I49" s="267">
        <f>'FY27 SubcontractBudget Template'!L217</f>
        <v>0</v>
      </c>
      <c r="J49" s="267">
        <f>'FY27 SubcontractBudget Template'!M217</f>
        <v>0</v>
      </c>
      <c r="K49" s="267">
        <f>'FY27 SubcontractBudget Template'!N217</f>
        <v>0</v>
      </c>
      <c r="L49" s="267">
        <f>'FY27 SubcontractBudget Template'!O217</f>
        <v>0</v>
      </c>
      <c r="M49" s="267">
        <f>'FY27 SubcontractBudget Template'!P217</f>
        <v>0</v>
      </c>
      <c r="N49" s="267">
        <f>'FY27 SubcontractBudget Template'!Q217</f>
        <v>0</v>
      </c>
      <c r="O49" s="267">
        <f>'FY27 SubcontractBudget Template'!R217</f>
        <v>0</v>
      </c>
      <c r="P49" s="267">
        <f>'FY27 SubcontractBudget Template'!S217</f>
        <v>0</v>
      </c>
    </row>
    <row r="50" spans="1:16" x14ac:dyDescent="0.2">
      <c r="A50" s="263" t="s">
        <v>48</v>
      </c>
      <c r="B50" s="301">
        <f>'FY27 SubcontractBudget Template'!G229</f>
        <v>0</v>
      </c>
      <c r="C50" s="265">
        <f t="shared" si="7"/>
        <v>0</v>
      </c>
      <c r="D50" s="266">
        <f t="shared" si="8"/>
        <v>0</v>
      </c>
      <c r="E50" s="267">
        <f>'FY27 SubcontractBudget Template'!H229</f>
        <v>0</v>
      </c>
      <c r="F50" s="267">
        <f>'FY27 SubcontractBudget Template'!I229</f>
        <v>0</v>
      </c>
      <c r="G50" s="267">
        <f>'FY27 SubcontractBudget Template'!J229</f>
        <v>0</v>
      </c>
      <c r="H50" s="267">
        <f>'FY27 SubcontractBudget Template'!K229</f>
        <v>0</v>
      </c>
      <c r="I50" s="267">
        <f>'FY27 SubcontractBudget Template'!L229</f>
        <v>0</v>
      </c>
      <c r="J50" s="267">
        <f>'FY27 SubcontractBudget Template'!M229</f>
        <v>0</v>
      </c>
      <c r="K50" s="267">
        <f>'FY27 SubcontractBudget Template'!N229</f>
        <v>0</v>
      </c>
      <c r="L50" s="267">
        <f>'FY27 SubcontractBudget Template'!O229</f>
        <v>0</v>
      </c>
      <c r="M50" s="267">
        <f>'FY27 SubcontractBudget Template'!P229</f>
        <v>0</v>
      </c>
      <c r="N50" s="267">
        <f>'FY27 SubcontractBudget Template'!Q229</f>
        <v>0</v>
      </c>
      <c r="O50" s="267">
        <f>'FY27 SubcontractBudget Template'!R229</f>
        <v>0</v>
      </c>
      <c r="P50" s="267">
        <f>'FY27 SubcontractBudget Template'!S229</f>
        <v>0</v>
      </c>
    </row>
    <row r="51" spans="1:16" x14ac:dyDescent="0.2">
      <c r="A51" s="263" t="s">
        <v>49</v>
      </c>
      <c r="B51" s="301">
        <f>'FY27 SubcontractBudget Template'!G238</f>
        <v>0</v>
      </c>
      <c r="C51" s="265">
        <f t="shared" si="7"/>
        <v>0</v>
      </c>
      <c r="D51" s="266">
        <f t="shared" si="8"/>
        <v>0</v>
      </c>
      <c r="E51" s="267">
        <f>'FY27 SubcontractBudget Template'!H238</f>
        <v>0</v>
      </c>
      <c r="F51" s="267">
        <f>'FY27 SubcontractBudget Template'!I238</f>
        <v>0</v>
      </c>
      <c r="G51" s="267">
        <f>'FY27 SubcontractBudget Template'!J238</f>
        <v>0</v>
      </c>
      <c r="H51" s="267">
        <f>'FY27 SubcontractBudget Template'!K238</f>
        <v>0</v>
      </c>
      <c r="I51" s="267">
        <f>'FY27 SubcontractBudget Template'!L238</f>
        <v>0</v>
      </c>
      <c r="J51" s="267">
        <f>'FY27 SubcontractBudget Template'!M238</f>
        <v>0</v>
      </c>
      <c r="K51" s="267">
        <f>'FY27 SubcontractBudget Template'!N238</f>
        <v>0</v>
      </c>
      <c r="L51" s="267">
        <f>'FY27 SubcontractBudget Template'!O238</f>
        <v>0</v>
      </c>
      <c r="M51" s="267">
        <f>'FY27 SubcontractBudget Template'!P238</f>
        <v>0</v>
      </c>
      <c r="N51" s="267">
        <f>'FY27 SubcontractBudget Template'!Q238</f>
        <v>0</v>
      </c>
      <c r="O51" s="267">
        <f>'FY27 SubcontractBudget Template'!R238</f>
        <v>0</v>
      </c>
      <c r="P51" s="267">
        <f>'FY27 SubcontractBudget Template'!S238</f>
        <v>0</v>
      </c>
    </row>
    <row r="52" spans="1:16" x14ac:dyDescent="0.2">
      <c r="A52" s="263" t="s">
        <v>50</v>
      </c>
      <c r="B52" s="301"/>
      <c r="C52" s="265">
        <f t="shared" si="7"/>
        <v>0</v>
      </c>
      <c r="D52" s="266">
        <f t="shared" si="8"/>
        <v>0</v>
      </c>
    </row>
    <row r="53" spans="1:16" x14ac:dyDescent="0.2">
      <c r="A53" s="270" t="s">
        <v>51</v>
      </c>
      <c r="B53" s="304">
        <f>SUM(B45:B52)</f>
        <v>0</v>
      </c>
      <c r="C53" s="305">
        <f t="shared" ref="C53:P53" si="9">SUM(C45:C52)</f>
        <v>0</v>
      </c>
      <c r="D53" s="306">
        <f t="shared" si="9"/>
        <v>0</v>
      </c>
      <c r="E53" s="305">
        <f t="shared" si="9"/>
        <v>0</v>
      </c>
      <c r="F53" s="305">
        <f t="shared" si="9"/>
        <v>0</v>
      </c>
      <c r="G53" s="305">
        <f t="shared" si="9"/>
        <v>0</v>
      </c>
      <c r="H53" s="305">
        <f t="shared" si="9"/>
        <v>0</v>
      </c>
      <c r="I53" s="305">
        <f t="shared" si="9"/>
        <v>0</v>
      </c>
      <c r="J53" s="305">
        <f t="shared" si="9"/>
        <v>0</v>
      </c>
      <c r="K53" s="305">
        <f t="shared" si="9"/>
        <v>0</v>
      </c>
      <c r="L53" s="305">
        <f t="shared" si="9"/>
        <v>0</v>
      </c>
      <c r="M53" s="305">
        <f t="shared" si="9"/>
        <v>0</v>
      </c>
      <c r="N53" s="305">
        <f t="shared" si="9"/>
        <v>0</v>
      </c>
      <c r="O53" s="305">
        <f t="shared" si="9"/>
        <v>0</v>
      </c>
      <c r="P53" s="305">
        <f t="shared" si="9"/>
        <v>0</v>
      </c>
    </row>
    <row r="54" spans="1:16" x14ac:dyDescent="0.2">
      <c r="A54" s="307"/>
      <c r="B54" s="308"/>
      <c r="C54" s="309"/>
      <c r="D54" s="310"/>
    </row>
    <row r="55" spans="1:16" x14ac:dyDescent="0.2">
      <c r="A55" s="253" t="s">
        <v>52</v>
      </c>
      <c r="B55" s="311"/>
      <c r="C55" s="312"/>
      <c r="D55" s="313"/>
      <c r="E55" s="314"/>
      <c r="F55" s="314"/>
      <c r="G55" s="314"/>
      <c r="H55" s="314"/>
      <c r="I55" s="314"/>
      <c r="J55" s="314"/>
      <c r="K55" s="314"/>
      <c r="L55" s="314"/>
      <c r="M55" s="314"/>
      <c r="N55" s="314"/>
      <c r="O55" s="314"/>
      <c r="P55" s="314"/>
    </row>
    <row r="56" spans="1:16" x14ac:dyDescent="0.2">
      <c r="A56" s="263" t="s">
        <v>53</v>
      </c>
      <c r="B56" s="265">
        <f>'FY27 SubcontractBudget Template'!G250</f>
        <v>0</v>
      </c>
      <c r="C56" s="265">
        <f t="shared" ref="C56:C59" si="10">SUM(E56:P56)</f>
        <v>0</v>
      </c>
      <c r="D56" s="315">
        <f>+C56-B56</f>
        <v>0</v>
      </c>
      <c r="E56" s="267">
        <f>'FY27 SubcontractBudget Template'!H250</f>
        <v>0</v>
      </c>
      <c r="F56" s="267">
        <f>'FY27 SubcontractBudget Template'!I250</f>
        <v>0</v>
      </c>
      <c r="G56" s="267">
        <f>'FY27 SubcontractBudget Template'!J250</f>
        <v>0</v>
      </c>
      <c r="H56" s="267">
        <f>'FY27 SubcontractBudget Template'!K250</f>
        <v>0</v>
      </c>
      <c r="I56" s="267">
        <f>'FY27 SubcontractBudget Template'!L250</f>
        <v>0</v>
      </c>
      <c r="J56" s="267">
        <f>'FY27 SubcontractBudget Template'!M250</f>
        <v>0</v>
      </c>
      <c r="K56" s="267">
        <f>'FY27 SubcontractBudget Template'!N250</f>
        <v>0</v>
      </c>
      <c r="L56" s="267">
        <f>'FY27 SubcontractBudget Template'!O250</f>
        <v>0</v>
      </c>
      <c r="M56" s="267">
        <f>'FY27 SubcontractBudget Template'!P250</f>
        <v>0</v>
      </c>
      <c r="N56" s="267">
        <f>'FY27 SubcontractBudget Template'!Q250</f>
        <v>0</v>
      </c>
      <c r="O56" s="267">
        <f>'FY27 SubcontractBudget Template'!R250</f>
        <v>0</v>
      </c>
      <c r="P56" s="267">
        <f>'FY27 SubcontractBudget Template'!S250</f>
        <v>0</v>
      </c>
    </row>
    <row r="57" spans="1:16" x14ac:dyDescent="0.2">
      <c r="A57" s="263" t="s">
        <v>54</v>
      </c>
      <c r="B57" s="265">
        <f>'FY27 SubcontractBudget Template'!G251</f>
        <v>0</v>
      </c>
      <c r="C57" s="265">
        <f t="shared" si="10"/>
        <v>0</v>
      </c>
      <c r="D57" s="315">
        <f>+C57-B57</f>
        <v>0</v>
      </c>
      <c r="E57" s="267">
        <f>'FY27 SubcontractBudget Template'!H251</f>
        <v>0</v>
      </c>
      <c r="F57" s="267">
        <f>'FY27 SubcontractBudget Template'!I251</f>
        <v>0</v>
      </c>
      <c r="G57" s="267">
        <f>'FY27 SubcontractBudget Template'!J251</f>
        <v>0</v>
      </c>
      <c r="H57" s="267">
        <f>'FY27 SubcontractBudget Template'!K251</f>
        <v>0</v>
      </c>
      <c r="I57" s="267">
        <f>'FY27 SubcontractBudget Template'!L251</f>
        <v>0</v>
      </c>
      <c r="J57" s="267">
        <f>'FY27 SubcontractBudget Template'!M251</f>
        <v>0</v>
      </c>
      <c r="K57" s="267">
        <f>'FY27 SubcontractBudget Template'!N251</f>
        <v>0</v>
      </c>
      <c r="L57" s="267">
        <f>'FY27 SubcontractBudget Template'!O251</f>
        <v>0</v>
      </c>
      <c r="M57" s="267">
        <f>'FY27 SubcontractBudget Template'!P251</f>
        <v>0</v>
      </c>
      <c r="N57" s="267">
        <f>'FY27 SubcontractBudget Template'!Q251</f>
        <v>0</v>
      </c>
      <c r="O57" s="267">
        <f>'FY27 SubcontractBudget Template'!R251</f>
        <v>0</v>
      </c>
      <c r="P57" s="267">
        <f>'FY27 SubcontractBudget Template'!S251</f>
        <v>0</v>
      </c>
    </row>
    <row r="58" spans="1:16" x14ac:dyDescent="0.2">
      <c r="A58" s="263" t="s">
        <v>55</v>
      </c>
      <c r="B58" s="265">
        <f>'FY27 SubcontractBudget Template'!G252</f>
        <v>0</v>
      </c>
      <c r="C58" s="265">
        <f t="shared" si="10"/>
        <v>0</v>
      </c>
      <c r="D58" s="315">
        <f>+C58-B58</f>
        <v>0</v>
      </c>
      <c r="E58" s="267">
        <f>'FY27 SubcontractBudget Template'!H252</f>
        <v>0</v>
      </c>
      <c r="F58" s="267">
        <f>'FY27 SubcontractBudget Template'!I252</f>
        <v>0</v>
      </c>
      <c r="G58" s="267">
        <f>'FY27 SubcontractBudget Template'!J252</f>
        <v>0</v>
      </c>
      <c r="H58" s="267">
        <f>'FY27 SubcontractBudget Template'!K252</f>
        <v>0</v>
      </c>
      <c r="I58" s="267">
        <f>'FY27 SubcontractBudget Template'!L252</f>
        <v>0</v>
      </c>
      <c r="J58" s="267">
        <f>'FY27 SubcontractBudget Template'!M252</f>
        <v>0</v>
      </c>
      <c r="K58" s="267">
        <f>'FY27 SubcontractBudget Template'!N252</f>
        <v>0</v>
      </c>
      <c r="L58" s="267">
        <f>'FY27 SubcontractBudget Template'!O252</f>
        <v>0</v>
      </c>
      <c r="M58" s="267">
        <f>'FY27 SubcontractBudget Template'!P252</f>
        <v>0</v>
      </c>
      <c r="N58" s="267">
        <f>'FY27 SubcontractBudget Template'!Q252</f>
        <v>0</v>
      </c>
      <c r="O58" s="267">
        <f>'FY27 SubcontractBudget Template'!R252</f>
        <v>0</v>
      </c>
      <c r="P58" s="267">
        <f>'FY27 SubcontractBudget Template'!S252</f>
        <v>0</v>
      </c>
    </row>
    <row r="59" spans="1:16" x14ac:dyDescent="0.2">
      <c r="A59" s="316" t="s">
        <v>56</v>
      </c>
      <c r="B59" s="265">
        <f>'FY27 SubcontractBudget Template'!G253</f>
        <v>0</v>
      </c>
      <c r="C59" s="265">
        <f t="shared" si="10"/>
        <v>0</v>
      </c>
      <c r="D59" s="315">
        <f>+C59-B59</f>
        <v>0</v>
      </c>
      <c r="E59" s="267">
        <f>'FY27 SubcontractBudget Template'!H253</f>
        <v>0</v>
      </c>
      <c r="F59" s="267">
        <f>'FY27 SubcontractBudget Template'!I253</f>
        <v>0</v>
      </c>
      <c r="G59" s="267">
        <f>'FY27 SubcontractBudget Template'!J253</f>
        <v>0</v>
      </c>
      <c r="H59" s="267">
        <f>'FY27 SubcontractBudget Template'!K253</f>
        <v>0</v>
      </c>
      <c r="I59" s="267">
        <f>'FY27 SubcontractBudget Template'!L253</f>
        <v>0</v>
      </c>
      <c r="J59" s="267">
        <f>'FY27 SubcontractBudget Template'!M253</f>
        <v>0</v>
      </c>
      <c r="K59" s="267">
        <f>'FY27 SubcontractBudget Template'!N253</f>
        <v>0</v>
      </c>
      <c r="L59" s="267">
        <f>'FY27 SubcontractBudget Template'!O253</f>
        <v>0</v>
      </c>
      <c r="M59" s="267">
        <f>'FY27 SubcontractBudget Template'!P253</f>
        <v>0</v>
      </c>
      <c r="N59" s="267">
        <f>'FY27 SubcontractBudget Template'!Q253</f>
        <v>0</v>
      </c>
      <c r="O59" s="267">
        <f>'FY27 SubcontractBudget Template'!R253</f>
        <v>0</v>
      </c>
      <c r="P59" s="267">
        <f>'FY27 SubcontractBudget Template'!S253</f>
        <v>0</v>
      </c>
    </row>
    <row r="60" spans="1:16" x14ac:dyDescent="0.2">
      <c r="A60" s="317" t="s">
        <v>57</v>
      </c>
      <c r="B60" s="304">
        <f>SUM(B56:B59)</f>
        <v>0</v>
      </c>
      <c r="C60" s="305">
        <f t="shared" ref="C60:D60" si="11">SUM(C56:C59)</f>
        <v>0</v>
      </c>
      <c r="D60" s="306">
        <f t="shared" si="11"/>
        <v>0</v>
      </c>
      <c r="E60" s="305">
        <f t="shared" ref="E60" si="12">SUM(E56:E59)</f>
        <v>0</v>
      </c>
      <c r="F60" s="305">
        <f t="shared" ref="F60" si="13">SUM(F56:F59)</f>
        <v>0</v>
      </c>
      <c r="G60" s="305">
        <f t="shared" ref="G60" si="14">SUM(G56:G59)</f>
        <v>0</v>
      </c>
      <c r="H60" s="305">
        <f t="shared" ref="H60" si="15">SUM(H56:H59)</f>
        <v>0</v>
      </c>
      <c r="I60" s="305">
        <f t="shared" ref="I60" si="16">SUM(I56:I59)</f>
        <v>0</v>
      </c>
      <c r="J60" s="305">
        <f t="shared" ref="J60" si="17">SUM(J56:J59)</f>
        <v>0</v>
      </c>
      <c r="K60" s="305">
        <f t="shared" ref="K60" si="18">SUM(K56:K59)</f>
        <v>0</v>
      </c>
      <c r="L60" s="305">
        <f t="shared" ref="L60" si="19">SUM(L56:L59)</f>
        <v>0</v>
      </c>
      <c r="M60" s="305">
        <f t="shared" ref="M60" si="20">SUM(M56:M59)</f>
        <v>0</v>
      </c>
      <c r="N60" s="305">
        <f t="shared" ref="N60" si="21">SUM(N56:N59)</f>
        <v>0</v>
      </c>
      <c r="O60" s="305">
        <f t="shared" ref="O60" si="22">SUM(O56:O59)</f>
        <v>0</v>
      </c>
      <c r="P60" s="305">
        <f t="shared" ref="P60" si="23">SUM(P56:P59)</f>
        <v>0</v>
      </c>
    </row>
    <row r="61" spans="1:16" x14ac:dyDescent="0.2">
      <c r="A61" s="318"/>
      <c r="B61" s="319"/>
      <c r="C61" s="320"/>
      <c r="D61" s="321"/>
    </row>
    <row r="62" spans="1:16" x14ac:dyDescent="0.2">
      <c r="A62" s="270" t="s">
        <v>58</v>
      </c>
      <c r="B62" s="304">
        <f>+B53-B60</f>
        <v>0</v>
      </c>
      <c r="C62" s="305">
        <f>+C53-C60</f>
        <v>0</v>
      </c>
      <c r="D62" s="306">
        <f>+D53-D60</f>
        <v>0</v>
      </c>
      <c r="E62" s="305">
        <f>+E53-E60</f>
        <v>0</v>
      </c>
      <c r="F62" s="305">
        <f t="shared" ref="F62:P62" si="24">+F53-F60</f>
        <v>0</v>
      </c>
      <c r="G62" s="305">
        <f t="shared" si="24"/>
        <v>0</v>
      </c>
      <c r="H62" s="305">
        <f t="shared" si="24"/>
        <v>0</v>
      </c>
      <c r="I62" s="305">
        <f t="shared" si="24"/>
        <v>0</v>
      </c>
      <c r="J62" s="305">
        <f t="shared" si="24"/>
        <v>0</v>
      </c>
      <c r="K62" s="305">
        <f t="shared" si="24"/>
        <v>0</v>
      </c>
      <c r="L62" s="305">
        <f t="shared" si="24"/>
        <v>0</v>
      </c>
      <c r="M62" s="305">
        <f t="shared" si="24"/>
        <v>0</v>
      </c>
      <c r="N62" s="305">
        <f t="shared" si="24"/>
        <v>0</v>
      </c>
      <c r="O62" s="305">
        <f t="shared" si="24"/>
        <v>0</v>
      </c>
      <c r="P62" s="305">
        <f t="shared" si="24"/>
        <v>0</v>
      </c>
    </row>
    <row r="63" spans="1:16" x14ac:dyDescent="0.2">
      <c r="A63" s="318"/>
      <c r="B63" s="319"/>
      <c r="C63" s="320"/>
      <c r="D63" s="321"/>
    </row>
    <row r="64" spans="1:16" x14ac:dyDescent="0.2">
      <c r="A64" s="322" t="s">
        <v>59</v>
      </c>
      <c r="B64" s="323">
        <f>'FY27 SubcontractBudget Template'!G263</f>
        <v>0</v>
      </c>
      <c r="C64" s="320">
        <f t="shared" ref="C64" si="25">SUM(E64:P64)</f>
        <v>0</v>
      </c>
      <c r="D64" s="324">
        <f>C64-B64</f>
        <v>0</v>
      </c>
      <c r="E64" s="325">
        <f>'FY27 SubcontractBudget Template'!H263</f>
        <v>0</v>
      </c>
      <c r="F64" s="325">
        <f>'FY27 SubcontractBudget Template'!I263</f>
        <v>0</v>
      </c>
      <c r="G64" s="325">
        <f>'FY27 SubcontractBudget Template'!J263</f>
        <v>0</v>
      </c>
      <c r="H64" s="325">
        <f>'FY27 SubcontractBudget Template'!K263</f>
        <v>0</v>
      </c>
      <c r="I64" s="325">
        <f>'FY27 SubcontractBudget Template'!L263</f>
        <v>0</v>
      </c>
      <c r="J64" s="325">
        <f>'FY27 SubcontractBudget Template'!M263</f>
        <v>0</v>
      </c>
      <c r="K64" s="325">
        <f>'FY27 SubcontractBudget Template'!N263</f>
        <v>0</v>
      </c>
      <c r="L64" s="325">
        <f>'FY27 SubcontractBudget Template'!O263</f>
        <v>0</v>
      </c>
      <c r="M64" s="325">
        <f>'FY27 SubcontractBudget Template'!P263</f>
        <v>0</v>
      </c>
      <c r="N64" s="325">
        <f>'FY27 SubcontractBudget Template'!Q263</f>
        <v>0</v>
      </c>
      <c r="O64" s="325">
        <f>'FY27 SubcontractBudget Template'!R263</f>
        <v>0</v>
      </c>
      <c r="P64" s="325">
        <f>'FY27 SubcontractBudget Template'!S263</f>
        <v>0</v>
      </c>
    </row>
    <row r="65" spans="1:16" x14ac:dyDescent="0.2">
      <c r="A65" s="326"/>
      <c r="B65" s="327"/>
      <c r="C65" s="265"/>
      <c r="D65" s="266"/>
    </row>
    <row r="66" spans="1:16" x14ac:dyDescent="0.2">
      <c r="A66" s="326"/>
      <c r="B66" s="328"/>
      <c r="C66" s="265"/>
      <c r="D66" s="266"/>
    </row>
    <row r="67" spans="1:16" ht="13.5" thickBot="1" x14ac:dyDescent="0.25">
      <c r="A67" s="287" t="s">
        <v>60</v>
      </c>
      <c r="B67" s="329">
        <f>B64+B53</f>
        <v>0</v>
      </c>
      <c r="C67" s="330">
        <f t="shared" ref="C67:P67" si="26">C64+C53</f>
        <v>0</v>
      </c>
      <c r="D67" s="331">
        <f t="shared" si="26"/>
        <v>0</v>
      </c>
      <c r="E67" s="332">
        <f t="shared" si="26"/>
        <v>0</v>
      </c>
      <c r="F67" s="332">
        <f t="shared" si="26"/>
        <v>0</v>
      </c>
      <c r="G67" s="332">
        <f t="shared" si="26"/>
        <v>0</v>
      </c>
      <c r="H67" s="332">
        <f t="shared" si="26"/>
        <v>0</v>
      </c>
      <c r="I67" s="332">
        <f t="shared" si="26"/>
        <v>0</v>
      </c>
      <c r="J67" s="332">
        <f t="shared" si="26"/>
        <v>0</v>
      </c>
      <c r="K67" s="332">
        <f t="shared" si="26"/>
        <v>0</v>
      </c>
      <c r="L67" s="332">
        <f t="shared" si="26"/>
        <v>0</v>
      </c>
      <c r="M67" s="332">
        <f t="shared" si="26"/>
        <v>0</v>
      </c>
      <c r="N67" s="332">
        <f t="shared" si="26"/>
        <v>0</v>
      </c>
      <c r="O67" s="332">
        <f t="shared" si="26"/>
        <v>0</v>
      </c>
      <c r="P67" s="332">
        <f t="shared" si="26"/>
        <v>0</v>
      </c>
    </row>
    <row r="68" spans="1:16" ht="13.5" thickTop="1" x14ac:dyDescent="0.2">
      <c r="B68" s="291"/>
      <c r="D68" s="292"/>
    </row>
    <row r="69" spans="1:16" ht="13.5" thickBot="1" x14ac:dyDescent="0.25">
      <c r="A69" s="287" t="s">
        <v>61</v>
      </c>
      <c r="B69" s="329">
        <f>B40-B67</f>
        <v>0</v>
      </c>
      <c r="C69" s="330">
        <f t="shared" ref="C69:P69" si="27">C40-C67</f>
        <v>0</v>
      </c>
      <c r="D69" s="331">
        <f t="shared" si="27"/>
        <v>0</v>
      </c>
      <c r="E69" s="332">
        <f>E40-E67</f>
        <v>0</v>
      </c>
      <c r="F69" s="332">
        <f t="shared" si="27"/>
        <v>0</v>
      </c>
      <c r="G69" s="332">
        <f t="shared" si="27"/>
        <v>0</v>
      </c>
      <c r="H69" s="332">
        <f t="shared" si="27"/>
        <v>0</v>
      </c>
      <c r="I69" s="332">
        <f t="shared" si="27"/>
        <v>0</v>
      </c>
      <c r="J69" s="332">
        <f t="shared" si="27"/>
        <v>0</v>
      </c>
      <c r="K69" s="332">
        <f t="shared" si="27"/>
        <v>0</v>
      </c>
      <c r="L69" s="332">
        <f t="shared" si="27"/>
        <v>0</v>
      </c>
      <c r="M69" s="332">
        <f t="shared" si="27"/>
        <v>0</v>
      </c>
      <c r="N69" s="332">
        <f t="shared" si="27"/>
        <v>0</v>
      </c>
      <c r="O69" s="332">
        <f t="shared" si="27"/>
        <v>0</v>
      </c>
      <c r="P69" s="332">
        <f t="shared" si="27"/>
        <v>0</v>
      </c>
    </row>
    <row r="70" spans="1:16" ht="13.5" thickTop="1" x14ac:dyDescent="0.2"/>
  </sheetData>
  <sheetProtection sheet="1" formatColumns="0" formatRows="0"/>
  <conditionalFormatting sqref="B6:B9">
    <cfRule type="containsBlanks" dxfId="2" priority="3">
      <formula>LEN(TRIM(B6))=0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76A7-402B-41E0-A021-FF12E287A1E3}">
  <sheetPr>
    <tabColor theme="8" tint="0.39997558519241921"/>
    <pageSetUpPr fitToPage="1"/>
  </sheetPr>
  <dimension ref="A1:IN270"/>
  <sheetViews>
    <sheetView showGridLines="0" topLeftCell="A200" zoomScale="90" zoomScaleNormal="90" zoomScalePageLayoutView="90" workbookViewId="0">
      <selection activeCell="I208" sqref="I208:I224"/>
    </sheetView>
  </sheetViews>
  <sheetFormatPr defaultRowHeight="15" x14ac:dyDescent="0.25"/>
  <cols>
    <col min="1" max="1" width="23" style="159" customWidth="1"/>
    <col min="2" max="2" width="42" style="159" customWidth="1"/>
    <col min="3" max="3" width="15.42578125" style="159" customWidth="1"/>
    <col min="4" max="4" width="14.28515625" style="160" customWidth="1"/>
    <col min="5" max="5" width="14.85546875" style="160" customWidth="1"/>
    <col min="6" max="6" width="15" style="159" customWidth="1"/>
    <col min="7" max="7" width="22.5703125" style="160" customWidth="1"/>
    <col min="8" max="20" width="15.140625" style="159" customWidth="1"/>
    <col min="21" max="21" width="20.5703125" style="159" bestFit="1" customWidth="1"/>
    <col min="22" max="16384" width="9.140625" style="159"/>
  </cols>
  <sheetData>
    <row r="1" spans="1:21" ht="12.75" customHeight="1" x14ac:dyDescent="0.25">
      <c r="A1" s="564"/>
      <c r="B1" s="564"/>
      <c r="C1" s="564"/>
      <c r="D1" s="564"/>
      <c r="E1" s="564"/>
      <c r="F1" s="564"/>
      <c r="G1" s="564"/>
      <c r="H1" s="333"/>
      <c r="I1" s="333"/>
      <c r="J1" s="333"/>
      <c r="K1" s="333"/>
      <c r="L1" s="333"/>
      <c r="M1" s="333"/>
      <c r="N1" s="333"/>
      <c r="O1" s="333"/>
      <c r="P1" s="333"/>
      <c r="Q1" s="333"/>
      <c r="R1" s="333"/>
      <c r="S1" s="333"/>
      <c r="T1" s="333"/>
      <c r="U1" s="333"/>
    </row>
    <row r="2" spans="1:21" ht="20.25" x14ac:dyDescent="0.35">
      <c r="A2" s="565"/>
      <c r="B2" s="565"/>
      <c r="C2" s="565"/>
      <c r="D2" s="565"/>
      <c r="E2" s="565"/>
      <c r="F2" s="565"/>
      <c r="G2" s="565"/>
      <c r="H2" s="333"/>
      <c r="I2" s="333"/>
      <c r="J2" s="333"/>
      <c r="K2" s="333"/>
      <c r="L2" s="333"/>
      <c r="M2" s="333"/>
      <c r="N2" s="333"/>
      <c r="O2" s="333"/>
      <c r="P2" s="333"/>
      <c r="Q2" s="333"/>
      <c r="R2" s="333"/>
      <c r="S2" s="333"/>
      <c r="T2" s="333"/>
      <c r="U2" s="333"/>
    </row>
    <row r="3" spans="1:21" ht="21" customHeight="1" x14ac:dyDescent="0.35">
      <c r="A3" s="565"/>
      <c r="B3" s="565"/>
      <c r="C3" s="565"/>
      <c r="D3" s="565"/>
      <c r="E3" s="565"/>
      <c r="F3" s="565"/>
      <c r="G3" s="565"/>
      <c r="H3" s="333"/>
      <c r="I3" s="333"/>
      <c r="J3" s="333"/>
      <c r="K3" s="333"/>
      <c r="L3" s="333"/>
      <c r="M3" s="333"/>
      <c r="N3" s="333"/>
      <c r="O3" s="333"/>
      <c r="P3" s="333"/>
      <c r="Q3" s="333"/>
      <c r="R3" s="333"/>
      <c r="S3" s="333"/>
      <c r="T3" s="333"/>
      <c r="U3" s="333"/>
    </row>
    <row r="4" spans="1:21" ht="20.25" x14ac:dyDescent="0.35">
      <c r="A4" s="565" t="s">
        <v>288</v>
      </c>
      <c r="B4" s="565"/>
      <c r="C4" s="565"/>
      <c r="D4" s="565"/>
      <c r="E4" s="565"/>
      <c r="F4" s="565"/>
      <c r="G4" s="565"/>
      <c r="H4" s="333"/>
      <c r="I4" s="333"/>
      <c r="J4" s="333"/>
      <c r="K4" s="333"/>
      <c r="L4" s="333"/>
      <c r="M4" s="333"/>
      <c r="N4" s="333"/>
      <c r="O4" s="333"/>
      <c r="P4" s="333"/>
      <c r="Q4" s="333"/>
      <c r="R4" s="333"/>
      <c r="S4" s="333"/>
      <c r="T4" s="333"/>
      <c r="U4" s="333"/>
    </row>
    <row r="5" spans="1:21" ht="36.75" customHeight="1" x14ac:dyDescent="0.25">
      <c r="A5" s="333"/>
      <c r="B5" s="333"/>
      <c r="C5" s="333"/>
      <c r="D5" s="334"/>
      <c r="E5" s="334"/>
      <c r="F5" s="333"/>
      <c r="G5" s="334"/>
      <c r="H5" s="333"/>
      <c r="I5" s="333"/>
      <c r="J5" s="333"/>
      <c r="K5" s="333"/>
      <c r="L5" s="333"/>
      <c r="M5" s="333"/>
      <c r="N5" s="333"/>
      <c r="O5" s="333"/>
      <c r="P5" s="333"/>
      <c r="Q5" s="333"/>
      <c r="R5" s="333"/>
      <c r="S5" s="333"/>
      <c r="T5" s="333"/>
      <c r="U5" s="333"/>
    </row>
    <row r="6" spans="1:21" ht="32.25" customHeight="1" x14ac:dyDescent="0.3">
      <c r="A6" s="335" t="s">
        <v>62</v>
      </c>
      <c r="B6" s="84"/>
      <c r="C6" s="336"/>
      <c r="D6" s="559" t="s">
        <v>63</v>
      </c>
      <c r="E6" s="560"/>
      <c r="F6" s="337"/>
      <c r="G6" s="338"/>
      <c r="H6" s="336"/>
      <c r="I6" s="333"/>
      <c r="J6" s="443"/>
      <c r="K6" s="443"/>
      <c r="L6" s="443"/>
      <c r="M6" s="443"/>
      <c r="N6" s="333"/>
      <c r="O6" s="333"/>
      <c r="P6" s="333"/>
      <c r="Q6" s="333"/>
      <c r="R6" s="333"/>
      <c r="S6" s="333"/>
      <c r="T6" s="333"/>
      <c r="U6" s="333"/>
    </row>
    <row r="7" spans="1:21" ht="32.25" customHeight="1" x14ac:dyDescent="0.3">
      <c r="A7" s="339" t="s">
        <v>64</v>
      </c>
      <c r="B7" s="84"/>
      <c r="C7" s="336"/>
      <c r="D7" s="559" t="s">
        <v>278</v>
      </c>
      <c r="E7" s="560" t="s">
        <v>65</v>
      </c>
      <c r="F7" s="561"/>
      <c r="G7" s="562"/>
      <c r="H7" s="336"/>
      <c r="I7" s="333"/>
      <c r="J7" s="333"/>
      <c r="K7" s="442"/>
      <c r="L7" s="333"/>
      <c r="M7" s="333"/>
      <c r="N7" s="333"/>
      <c r="O7" s="333"/>
      <c r="P7" s="333"/>
      <c r="Q7" s="333"/>
      <c r="R7" s="333"/>
      <c r="S7" s="333"/>
      <c r="T7" s="333"/>
      <c r="U7" s="333"/>
    </row>
    <row r="8" spans="1:21" ht="32.25" customHeight="1" x14ac:dyDescent="0.3">
      <c r="A8" s="341" t="s">
        <v>66</v>
      </c>
      <c r="B8" s="217"/>
      <c r="C8" s="336"/>
      <c r="D8" s="342"/>
      <c r="E8" s="342"/>
      <c r="F8" s="343"/>
      <c r="G8" s="343"/>
      <c r="H8" s="336"/>
      <c r="I8" s="333"/>
      <c r="J8" s="333"/>
      <c r="K8" s="442"/>
      <c r="L8" s="333"/>
      <c r="M8" s="333"/>
      <c r="N8" s="333"/>
      <c r="O8" s="333"/>
      <c r="P8" s="333"/>
      <c r="Q8" s="333"/>
      <c r="R8" s="333"/>
      <c r="S8" s="333"/>
      <c r="T8" s="333"/>
      <c r="U8" s="333"/>
    </row>
    <row r="9" spans="1:21" ht="16.5" customHeight="1" x14ac:dyDescent="0.3">
      <c r="A9" s="336"/>
      <c r="B9" s="343"/>
      <c r="C9" s="336"/>
      <c r="D9" s="344"/>
      <c r="E9" s="344"/>
      <c r="F9" s="343"/>
      <c r="G9" s="345"/>
      <c r="H9" s="336"/>
      <c r="I9" s="333"/>
      <c r="J9" s="333"/>
      <c r="L9" s="333"/>
      <c r="M9" s="333"/>
      <c r="N9" s="333"/>
      <c r="O9" s="333"/>
      <c r="P9" s="333"/>
      <c r="Q9" s="333"/>
      <c r="R9" s="333"/>
      <c r="S9" s="333"/>
      <c r="T9" s="333"/>
      <c r="U9" s="333"/>
    </row>
    <row r="10" spans="1:21" ht="33" customHeight="1" x14ac:dyDescent="0.3">
      <c r="A10" s="335" t="s">
        <v>67</v>
      </c>
      <c r="B10" s="86"/>
      <c r="C10" s="14"/>
      <c r="D10" s="563" t="s">
        <v>68</v>
      </c>
      <c r="E10" s="563"/>
      <c r="F10" s="566" t="s">
        <v>346</v>
      </c>
      <c r="G10" s="567"/>
      <c r="H10" s="336"/>
      <c r="I10" s="442" t="s">
        <v>170</v>
      </c>
      <c r="J10" s="333"/>
      <c r="K10" s="442"/>
      <c r="L10" s="333"/>
      <c r="M10" s="333"/>
      <c r="N10" s="333"/>
      <c r="O10" s="333"/>
      <c r="P10" s="333"/>
      <c r="Q10" s="333"/>
      <c r="R10" s="333"/>
      <c r="S10" s="333"/>
      <c r="T10" s="333"/>
      <c r="U10" s="333"/>
    </row>
    <row r="11" spans="1:21" ht="33" customHeight="1" x14ac:dyDescent="0.3">
      <c r="A11" s="335" t="s">
        <v>69</v>
      </c>
      <c r="B11" s="86"/>
      <c r="C11" s="14"/>
      <c r="D11" s="563"/>
      <c r="E11" s="563"/>
      <c r="F11" s="535"/>
      <c r="G11" s="537"/>
      <c r="H11" s="336"/>
      <c r="K11" s="444"/>
      <c r="L11" s="333"/>
      <c r="M11" s="333"/>
      <c r="N11" s="333"/>
      <c r="O11" s="333"/>
      <c r="P11" s="333"/>
      <c r="Q11" s="333"/>
      <c r="R11" s="333"/>
      <c r="S11" s="333"/>
      <c r="T11" s="333"/>
      <c r="U11" s="333"/>
    </row>
    <row r="12" spans="1:21" ht="33" customHeight="1" x14ac:dyDescent="0.3">
      <c r="A12" s="341" t="s">
        <v>295</v>
      </c>
      <c r="B12" s="218">
        <f>G265</f>
        <v>0</v>
      </c>
      <c r="C12" s="14"/>
      <c r="D12" s="346"/>
      <c r="E12" s="346"/>
      <c r="F12" s="14"/>
      <c r="G12" s="14"/>
      <c r="H12" s="336"/>
      <c r="I12" s="333"/>
      <c r="J12" s="333"/>
      <c r="K12" s="333"/>
      <c r="L12" s="333"/>
      <c r="M12" s="333"/>
      <c r="N12" s="333"/>
      <c r="O12" s="333"/>
      <c r="P12" s="333"/>
      <c r="Q12" s="333"/>
      <c r="R12" s="333"/>
      <c r="S12" s="333"/>
      <c r="T12" s="333"/>
      <c r="U12" s="333"/>
    </row>
    <row r="13" spans="1:21" ht="16.5" x14ac:dyDescent="0.3">
      <c r="A13" s="336"/>
      <c r="B13" s="336"/>
      <c r="C13" s="336"/>
      <c r="D13" s="344"/>
      <c r="E13" s="344"/>
      <c r="F13" s="336"/>
      <c r="G13" s="347"/>
      <c r="H13" s="336"/>
      <c r="I13" s="333"/>
      <c r="J13" s="333"/>
      <c r="K13" s="333"/>
      <c r="L13" s="333"/>
      <c r="M13" s="333"/>
      <c r="N13" s="333"/>
      <c r="O13" s="333"/>
      <c r="P13" s="333"/>
      <c r="Q13" s="333"/>
      <c r="R13" s="333"/>
      <c r="S13" s="333"/>
      <c r="T13" s="478" t="s">
        <v>358</v>
      </c>
      <c r="U13" s="479"/>
    </row>
    <row r="14" spans="1:21" ht="17.25" thickBot="1" x14ac:dyDescent="0.35">
      <c r="A14" s="348"/>
      <c r="B14" s="348"/>
      <c r="C14" s="348"/>
      <c r="D14" s="349"/>
      <c r="E14" s="349"/>
      <c r="F14" s="348"/>
      <c r="G14" s="349"/>
      <c r="H14" s="477" t="s">
        <v>356</v>
      </c>
      <c r="I14" s="477"/>
      <c r="J14" s="477"/>
      <c r="K14" s="477"/>
      <c r="L14" s="477"/>
      <c r="M14" s="477"/>
      <c r="N14" s="477"/>
      <c r="O14" s="477"/>
      <c r="P14" s="477"/>
      <c r="Q14" s="477"/>
      <c r="R14" s="477"/>
      <c r="S14" s="477"/>
      <c r="T14" s="469" t="s">
        <v>354</v>
      </c>
      <c r="U14" s="469" t="s">
        <v>355</v>
      </c>
    </row>
    <row r="15" spans="1:21" ht="29.25" customHeight="1" thickBot="1" x14ac:dyDescent="0.35">
      <c r="A15" s="489" t="s">
        <v>71</v>
      </c>
      <c r="B15" s="515"/>
      <c r="C15" s="515"/>
      <c r="D15" s="515"/>
      <c r="E15" s="515"/>
      <c r="F15" s="516"/>
      <c r="G15" s="350" t="s">
        <v>72</v>
      </c>
      <c r="H15" s="475" t="s">
        <v>359</v>
      </c>
      <c r="I15" s="476"/>
      <c r="J15" s="476"/>
      <c r="K15" s="476"/>
      <c r="L15" s="476"/>
      <c r="M15" s="476"/>
      <c r="N15" s="476"/>
      <c r="O15" s="476"/>
      <c r="P15" s="476"/>
      <c r="Q15" s="476"/>
      <c r="R15" s="476"/>
      <c r="S15" s="476"/>
      <c r="T15" s="468" t="s">
        <v>170</v>
      </c>
      <c r="U15" s="468" t="s">
        <v>170</v>
      </c>
    </row>
    <row r="16" spans="1:21" ht="37.5" customHeight="1" x14ac:dyDescent="0.3">
      <c r="A16" s="553" t="s">
        <v>73</v>
      </c>
      <c r="B16" s="554"/>
      <c r="C16" s="554"/>
      <c r="D16" s="554"/>
      <c r="E16" s="554"/>
      <c r="F16" s="554"/>
      <c r="G16" s="555"/>
      <c r="H16" s="352" t="s">
        <v>74</v>
      </c>
      <c r="I16" s="352" t="s">
        <v>75</v>
      </c>
      <c r="J16" s="352" t="s">
        <v>76</v>
      </c>
      <c r="K16" s="352" t="s">
        <v>77</v>
      </c>
      <c r="L16" s="352" t="s">
        <v>78</v>
      </c>
      <c r="M16" s="352" t="s">
        <v>79</v>
      </c>
      <c r="N16" s="352" t="s">
        <v>80</v>
      </c>
      <c r="O16" s="352" t="s">
        <v>81</v>
      </c>
      <c r="P16" s="352" t="s">
        <v>82</v>
      </c>
      <c r="Q16" s="352" t="s">
        <v>83</v>
      </c>
      <c r="R16" s="352" t="s">
        <v>84</v>
      </c>
      <c r="S16" s="352" t="s">
        <v>85</v>
      </c>
      <c r="T16" s="466" t="s">
        <v>86</v>
      </c>
      <c r="U16" s="467" t="s">
        <v>87</v>
      </c>
    </row>
    <row r="17" spans="1:21" ht="62.25" customHeight="1" x14ac:dyDescent="0.3">
      <c r="A17" s="340" t="s">
        <v>21</v>
      </c>
      <c r="B17" s="235"/>
      <c r="C17" s="157"/>
      <c r="D17" s="157"/>
      <c r="E17" s="157"/>
      <c r="F17" s="158"/>
      <c r="G17" s="353"/>
      <c r="H17" s="354"/>
      <c r="I17" s="355"/>
      <c r="J17" s="355"/>
      <c r="K17" s="355"/>
      <c r="L17" s="355"/>
      <c r="M17" s="355"/>
      <c r="N17" s="355"/>
      <c r="O17" s="355"/>
      <c r="P17" s="355"/>
      <c r="Q17" s="355"/>
      <c r="R17" s="355"/>
      <c r="S17" s="355"/>
      <c r="T17" s="222">
        <f t="shared" ref="T17:T25" si="0">SUM(H17:S17)</f>
        <v>0</v>
      </c>
      <c r="U17" s="222">
        <f>G17-T17</f>
        <v>0</v>
      </c>
    </row>
    <row r="18" spans="1:21" ht="51" customHeight="1" x14ac:dyDescent="0.3">
      <c r="A18" s="556" t="s">
        <v>88</v>
      </c>
      <c r="B18" s="557"/>
      <c r="C18" s="557"/>
      <c r="D18" s="557"/>
      <c r="E18" s="557"/>
      <c r="F18" s="558"/>
      <c r="G18" s="353"/>
      <c r="H18" s="354"/>
      <c r="I18" s="355"/>
      <c r="J18" s="355"/>
      <c r="K18" s="355"/>
      <c r="L18" s="355"/>
      <c r="M18" s="355"/>
      <c r="N18" s="355"/>
      <c r="O18" s="355"/>
      <c r="P18" s="355"/>
      <c r="Q18" s="355"/>
      <c r="R18" s="355"/>
      <c r="S18" s="355"/>
      <c r="T18" s="222">
        <f t="shared" si="0"/>
        <v>0</v>
      </c>
      <c r="U18" s="222">
        <f t="shared" ref="U18:U25" si="1">G18-T18</f>
        <v>0</v>
      </c>
    </row>
    <row r="19" spans="1:21" ht="41.25" customHeight="1" x14ac:dyDescent="0.3">
      <c r="A19" s="340" t="s">
        <v>289</v>
      </c>
      <c r="B19" s="235"/>
      <c r="C19" s="157"/>
      <c r="D19" s="157"/>
      <c r="E19" s="157"/>
      <c r="F19" s="158"/>
      <c r="G19" s="353"/>
      <c r="H19" s="354"/>
      <c r="I19" s="355"/>
      <c r="J19" s="355"/>
      <c r="K19" s="355"/>
      <c r="L19" s="355"/>
      <c r="M19" s="355"/>
      <c r="N19" s="355"/>
      <c r="O19" s="355"/>
      <c r="P19" s="355"/>
      <c r="Q19" s="355"/>
      <c r="R19" s="355"/>
      <c r="S19" s="355"/>
      <c r="T19" s="222">
        <f t="shared" si="0"/>
        <v>0</v>
      </c>
      <c r="U19" s="222">
        <f t="shared" si="1"/>
        <v>0</v>
      </c>
    </row>
    <row r="20" spans="1:21" ht="17.25" customHeight="1" x14ac:dyDescent="0.3">
      <c r="A20" s="340" t="s">
        <v>23</v>
      </c>
      <c r="B20" s="235"/>
      <c r="C20" s="157"/>
      <c r="D20" s="157"/>
      <c r="E20" s="157"/>
      <c r="F20" s="158"/>
      <c r="G20" s="353"/>
      <c r="H20" s="354"/>
      <c r="I20" s="355"/>
      <c r="J20" s="355"/>
      <c r="K20" s="355"/>
      <c r="L20" s="355"/>
      <c r="M20" s="355"/>
      <c r="N20" s="355"/>
      <c r="O20" s="355"/>
      <c r="P20" s="355"/>
      <c r="Q20" s="355"/>
      <c r="R20" s="355"/>
      <c r="S20" s="355"/>
      <c r="T20" s="222">
        <f t="shared" si="0"/>
        <v>0</v>
      </c>
      <c r="U20" s="222">
        <f t="shared" si="1"/>
        <v>0</v>
      </c>
    </row>
    <row r="21" spans="1:21" ht="17.25" x14ac:dyDescent="0.3">
      <c r="A21" s="340" t="s">
        <v>24</v>
      </c>
      <c r="B21" s="235"/>
      <c r="C21" s="157"/>
      <c r="D21" s="157"/>
      <c r="E21" s="157"/>
      <c r="F21" s="158"/>
      <c r="G21" s="353"/>
      <c r="H21" s="354"/>
      <c r="I21" s="355"/>
      <c r="J21" s="355"/>
      <c r="K21" s="355"/>
      <c r="L21" s="355"/>
      <c r="M21" s="355"/>
      <c r="N21" s="355"/>
      <c r="O21" s="355"/>
      <c r="P21" s="355"/>
      <c r="Q21" s="355"/>
      <c r="R21" s="355"/>
      <c r="S21" s="355"/>
      <c r="T21" s="222">
        <f t="shared" si="0"/>
        <v>0</v>
      </c>
      <c r="U21" s="222">
        <f t="shared" si="1"/>
        <v>0</v>
      </c>
    </row>
    <row r="22" spans="1:21" ht="17.25" x14ac:dyDescent="0.3">
      <c r="A22" s="340" t="s">
        <v>25</v>
      </c>
      <c r="B22" s="235"/>
      <c r="C22" s="157"/>
      <c r="D22" s="157"/>
      <c r="E22" s="157"/>
      <c r="F22" s="158"/>
      <c r="G22" s="353"/>
      <c r="H22" s="354"/>
      <c r="I22" s="355"/>
      <c r="J22" s="355"/>
      <c r="K22" s="355"/>
      <c r="L22" s="355"/>
      <c r="M22" s="355"/>
      <c r="N22" s="355"/>
      <c r="O22" s="355"/>
      <c r="P22" s="355"/>
      <c r="Q22" s="355"/>
      <c r="R22" s="355"/>
      <c r="S22" s="355"/>
      <c r="T22" s="222">
        <f t="shared" si="0"/>
        <v>0</v>
      </c>
      <c r="U22" s="222">
        <f t="shared" si="1"/>
        <v>0</v>
      </c>
    </row>
    <row r="23" spans="1:21" ht="17.25" x14ac:dyDescent="0.3">
      <c r="A23" s="340" t="s">
        <v>89</v>
      </c>
      <c r="B23" s="235"/>
      <c r="C23" s="157"/>
      <c r="D23" s="157"/>
      <c r="E23" s="157"/>
      <c r="F23" s="158"/>
      <c r="G23" s="353"/>
      <c r="H23" s="354"/>
      <c r="I23" s="355"/>
      <c r="J23" s="355"/>
      <c r="K23" s="355"/>
      <c r="L23" s="355"/>
      <c r="M23" s="355"/>
      <c r="N23" s="355"/>
      <c r="O23" s="355"/>
      <c r="P23" s="355"/>
      <c r="Q23" s="355"/>
      <c r="R23" s="355"/>
      <c r="S23" s="355"/>
      <c r="T23" s="222">
        <f t="shared" si="0"/>
        <v>0</v>
      </c>
      <c r="U23" s="222">
        <f t="shared" si="1"/>
        <v>0</v>
      </c>
    </row>
    <row r="24" spans="1:21" ht="17.25" x14ac:dyDescent="0.3">
      <c r="A24" s="153"/>
      <c r="B24" s="157"/>
      <c r="C24" s="157"/>
      <c r="D24" s="157"/>
      <c r="E24" s="157"/>
      <c r="F24" s="158"/>
      <c r="G24" s="353"/>
      <c r="H24" s="354"/>
      <c r="I24" s="355"/>
      <c r="J24" s="355"/>
      <c r="K24" s="355"/>
      <c r="L24" s="355"/>
      <c r="M24" s="355"/>
      <c r="N24" s="355"/>
      <c r="O24" s="355"/>
      <c r="P24" s="355"/>
      <c r="Q24" s="355"/>
      <c r="R24" s="355"/>
      <c r="S24" s="355"/>
      <c r="T24" s="222">
        <f t="shared" si="0"/>
        <v>0</v>
      </c>
      <c r="U24" s="222">
        <f t="shared" si="1"/>
        <v>0</v>
      </c>
    </row>
    <row r="25" spans="1:21" ht="17.25" x14ac:dyDescent="0.3">
      <c r="A25" s="153"/>
      <c r="B25" s="157"/>
      <c r="C25" s="157"/>
      <c r="D25" s="157"/>
      <c r="E25" s="157"/>
      <c r="F25" s="158"/>
      <c r="G25" s="353"/>
      <c r="H25" s="354"/>
      <c r="I25" s="355"/>
      <c r="J25" s="355"/>
      <c r="K25" s="355"/>
      <c r="L25" s="355"/>
      <c r="M25" s="355"/>
      <c r="N25" s="355"/>
      <c r="O25" s="355"/>
      <c r="P25" s="355"/>
      <c r="Q25" s="355"/>
      <c r="R25" s="355"/>
      <c r="S25" s="355"/>
      <c r="T25" s="222">
        <f t="shared" si="0"/>
        <v>0</v>
      </c>
      <c r="U25" s="222">
        <f t="shared" si="1"/>
        <v>0</v>
      </c>
    </row>
    <row r="26" spans="1:21" s="70" customFormat="1" ht="31.5" customHeight="1" x14ac:dyDescent="0.3">
      <c r="A26" s="546" t="s">
        <v>90</v>
      </c>
      <c r="B26" s="547"/>
      <c r="C26" s="547"/>
      <c r="D26" s="547"/>
      <c r="E26" s="547"/>
      <c r="F26" s="548"/>
      <c r="G26" s="356">
        <f t="shared" ref="G26:U26" si="2">SUM(G17:G25)</f>
        <v>0</v>
      </c>
      <c r="H26" s="357">
        <f t="shared" si="2"/>
        <v>0</v>
      </c>
      <c r="I26" s="357">
        <f t="shared" si="2"/>
        <v>0</v>
      </c>
      <c r="J26" s="357">
        <f t="shared" si="2"/>
        <v>0</v>
      </c>
      <c r="K26" s="357">
        <f t="shared" si="2"/>
        <v>0</v>
      </c>
      <c r="L26" s="357">
        <f t="shared" si="2"/>
        <v>0</v>
      </c>
      <c r="M26" s="357">
        <f t="shared" si="2"/>
        <v>0</v>
      </c>
      <c r="N26" s="357">
        <f t="shared" si="2"/>
        <v>0</v>
      </c>
      <c r="O26" s="357">
        <f t="shared" si="2"/>
        <v>0</v>
      </c>
      <c r="P26" s="357">
        <f t="shared" si="2"/>
        <v>0</v>
      </c>
      <c r="Q26" s="357">
        <f t="shared" si="2"/>
        <v>0</v>
      </c>
      <c r="R26" s="357">
        <f t="shared" si="2"/>
        <v>0</v>
      </c>
      <c r="S26" s="357">
        <f t="shared" si="2"/>
        <v>0</v>
      </c>
      <c r="T26" s="69">
        <f t="shared" si="2"/>
        <v>0</v>
      </c>
      <c r="U26" s="69">
        <f t="shared" si="2"/>
        <v>0</v>
      </c>
    </row>
    <row r="27" spans="1:21" s="165" customFormat="1" ht="14.25" x14ac:dyDescent="0.25">
      <c r="A27" s="358" t="s">
        <v>91</v>
      </c>
      <c r="B27" s="359"/>
      <c r="C27" s="359"/>
      <c r="D27" s="359"/>
      <c r="E27" s="359"/>
      <c r="F27" s="359"/>
      <c r="G27" s="360"/>
      <c r="H27" s="361"/>
      <c r="I27" s="361"/>
      <c r="J27" s="361"/>
      <c r="K27" s="361"/>
      <c r="L27" s="361"/>
      <c r="M27" s="361"/>
      <c r="N27" s="361"/>
      <c r="O27" s="361"/>
      <c r="P27" s="361"/>
      <c r="Q27" s="361"/>
      <c r="R27" s="361"/>
      <c r="S27" s="361"/>
      <c r="T27" s="164"/>
      <c r="U27" s="164"/>
    </row>
    <row r="28" spans="1:21" s="166" customFormat="1" ht="17.25" customHeight="1" x14ac:dyDescent="0.25">
      <c r="A28" s="358" t="s">
        <v>92</v>
      </c>
      <c r="B28" s="359"/>
      <c r="C28" s="359"/>
      <c r="D28" s="359"/>
      <c r="E28" s="359"/>
      <c r="F28" s="359"/>
      <c r="G28" s="360"/>
      <c r="H28" s="361"/>
      <c r="I28" s="361"/>
      <c r="J28" s="361"/>
      <c r="K28" s="361"/>
      <c r="L28" s="361"/>
      <c r="M28" s="361"/>
      <c r="N28" s="361"/>
      <c r="O28" s="361"/>
      <c r="P28" s="361"/>
      <c r="Q28" s="361"/>
      <c r="R28" s="361"/>
      <c r="S28" s="361"/>
      <c r="T28" s="164"/>
      <c r="U28" s="164"/>
    </row>
    <row r="29" spans="1:21" ht="46.5" customHeight="1" x14ac:dyDescent="0.3">
      <c r="A29" s="553" t="s">
        <v>93</v>
      </c>
      <c r="B29" s="554"/>
      <c r="C29" s="554"/>
      <c r="D29" s="554"/>
      <c r="E29" s="554"/>
      <c r="F29" s="554"/>
      <c r="G29" s="555"/>
      <c r="H29" s="352" t="s">
        <v>74</v>
      </c>
      <c r="I29" s="352" t="s">
        <v>75</v>
      </c>
      <c r="J29" s="352" t="s">
        <v>76</v>
      </c>
      <c r="K29" s="352" t="s">
        <v>77</v>
      </c>
      <c r="L29" s="352" t="s">
        <v>78</v>
      </c>
      <c r="M29" s="352" t="s">
        <v>79</v>
      </c>
      <c r="N29" s="352" t="s">
        <v>80</v>
      </c>
      <c r="O29" s="352" t="s">
        <v>81</v>
      </c>
      <c r="P29" s="352" t="s">
        <v>82</v>
      </c>
      <c r="Q29" s="352" t="s">
        <v>83</v>
      </c>
      <c r="R29" s="352" t="s">
        <v>84</v>
      </c>
      <c r="S29" s="352" t="s">
        <v>85</v>
      </c>
      <c r="T29" s="81" t="s">
        <v>86</v>
      </c>
      <c r="U29" s="24" t="s">
        <v>87</v>
      </c>
    </row>
    <row r="30" spans="1:21" ht="17.25" x14ac:dyDescent="0.3">
      <c r="A30" s="149" t="s">
        <v>287</v>
      </c>
      <c r="B30" s="157"/>
      <c r="C30" s="157"/>
      <c r="D30" s="157"/>
      <c r="E30" s="157"/>
      <c r="F30" s="158"/>
      <c r="G30" s="71">
        <v>0</v>
      </c>
      <c r="H30" s="354"/>
      <c r="I30" s="355"/>
      <c r="J30" s="355"/>
      <c r="K30" s="355"/>
      <c r="L30" s="355"/>
      <c r="M30" s="355"/>
      <c r="N30" s="355"/>
      <c r="O30" s="355"/>
      <c r="P30" s="355"/>
      <c r="Q30" s="355"/>
      <c r="R30" s="355"/>
      <c r="S30" s="355"/>
      <c r="T30" s="222">
        <f>SUM(H30:S30)</f>
        <v>0</v>
      </c>
      <c r="U30" s="222">
        <f>G30-T30</f>
        <v>0</v>
      </c>
    </row>
    <row r="31" spans="1:21" ht="17.25" customHeight="1" x14ac:dyDescent="0.3">
      <c r="A31" s="149" t="s">
        <v>29</v>
      </c>
      <c r="B31" s="157"/>
      <c r="C31" s="157"/>
      <c r="D31" s="157"/>
      <c r="E31" s="157"/>
      <c r="F31" s="158"/>
      <c r="G31" s="71">
        <v>0</v>
      </c>
      <c r="H31" s="354"/>
      <c r="I31" s="355"/>
      <c r="J31" s="355"/>
      <c r="K31" s="355"/>
      <c r="L31" s="355"/>
      <c r="M31" s="355"/>
      <c r="N31" s="355"/>
      <c r="O31" s="355"/>
      <c r="P31" s="355"/>
      <c r="Q31" s="355"/>
      <c r="R31" s="355"/>
      <c r="S31" s="355"/>
      <c r="T31" s="222">
        <f t="shared" ref="T31:T42" si="3">SUM(H31:S31)</f>
        <v>0</v>
      </c>
      <c r="U31" s="222">
        <f t="shared" ref="U31:U42" si="4">G31-T31</f>
        <v>0</v>
      </c>
    </row>
    <row r="32" spans="1:21" ht="17.25" customHeight="1" x14ac:dyDescent="0.3">
      <c r="A32" s="149" t="s">
        <v>30</v>
      </c>
      <c r="B32" s="157"/>
      <c r="C32" s="157"/>
      <c r="D32" s="157"/>
      <c r="E32" s="157"/>
      <c r="F32" s="158"/>
      <c r="G32" s="71">
        <v>0</v>
      </c>
      <c r="H32" s="354"/>
      <c r="I32" s="355"/>
      <c r="J32" s="355"/>
      <c r="K32" s="355"/>
      <c r="L32" s="355"/>
      <c r="M32" s="355"/>
      <c r="N32" s="355"/>
      <c r="O32" s="355"/>
      <c r="P32" s="355"/>
      <c r="Q32" s="355"/>
      <c r="R32" s="355"/>
      <c r="S32" s="355"/>
      <c r="T32" s="222">
        <f t="shared" si="3"/>
        <v>0</v>
      </c>
      <c r="U32" s="222">
        <f t="shared" si="4"/>
        <v>0</v>
      </c>
    </row>
    <row r="33" spans="1:21" ht="17.25" customHeight="1" x14ac:dyDescent="0.3">
      <c r="A33" s="149" t="s">
        <v>31</v>
      </c>
      <c r="B33" s="157"/>
      <c r="C33" s="157"/>
      <c r="D33" s="157"/>
      <c r="E33" s="157"/>
      <c r="F33" s="158"/>
      <c r="G33" s="71">
        <v>0</v>
      </c>
      <c r="H33" s="354"/>
      <c r="I33" s="355"/>
      <c r="J33" s="355"/>
      <c r="K33" s="355"/>
      <c r="L33" s="355"/>
      <c r="M33" s="355"/>
      <c r="N33" s="355"/>
      <c r="O33" s="355"/>
      <c r="P33" s="355"/>
      <c r="Q33" s="355"/>
      <c r="R33" s="355"/>
      <c r="S33" s="355"/>
      <c r="T33" s="222">
        <f t="shared" si="3"/>
        <v>0</v>
      </c>
      <c r="U33" s="222">
        <f t="shared" si="4"/>
        <v>0</v>
      </c>
    </row>
    <row r="34" spans="1:21" ht="17.25" x14ac:dyDescent="0.3">
      <c r="A34" s="149" t="s">
        <v>32</v>
      </c>
      <c r="B34" s="157"/>
      <c r="C34" s="157"/>
      <c r="D34" s="157"/>
      <c r="E34" s="157"/>
      <c r="F34" s="158"/>
      <c r="G34" s="71">
        <v>0</v>
      </c>
      <c r="H34" s="354"/>
      <c r="I34" s="355"/>
      <c r="J34" s="355"/>
      <c r="K34" s="355"/>
      <c r="L34" s="355"/>
      <c r="M34" s="355"/>
      <c r="N34" s="355"/>
      <c r="O34" s="355"/>
      <c r="P34" s="355"/>
      <c r="Q34" s="355"/>
      <c r="R34" s="355"/>
      <c r="S34" s="355"/>
      <c r="T34" s="222">
        <f t="shared" si="3"/>
        <v>0</v>
      </c>
      <c r="U34" s="222">
        <f t="shared" si="4"/>
        <v>0</v>
      </c>
    </row>
    <row r="35" spans="1:21" ht="17.25" customHeight="1" x14ac:dyDescent="0.3">
      <c r="A35" s="149" t="s">
        <v>33</v>
      </c>
      <c r="B35" s="157"/>
      <c r="C35" s="157"/>
      <c r="D35" s="157"/>
      <c r="E35" s="157"/>
      <c r="F35" s="158"/>
      <c r="G35" s="71">
        <v>0</v>
      </c>
      <c r="H35" s="354"/>
      <c r="I35" s="355"/>
      <c r="J35" s="355"/>
      <c r="K35" s="355"/>
      <c r="L35" s="355"/>
      <c r="M35" s="355"/>
      <c r="N35" s="355"/>
      <c r="O35" s="355"/>
      <c r="P35" s="355"/>
      <c r="Q35" s="355"/>
      <c r="R35" s="355"/>
      <c r="S35" s="355"/>
      <c r="T35" s="222">
        <f t="shared" si="3"/>
        <v>0</v>
      </c>
      <c r="U35" s="222">
        <f t="shared" si="4"/>
        <v>0</v>
      </c>
    </row>
    <row r="36" spans="1:21" ht="17.25" x14ac:dyDescent="0.3">
      <c r="A36" s="149" t="s">
        <v>34</v>
      </c>
      <c r="B36" s="157"/>
      <c r="C36" s="157"/>
      <c r="D36" s="157"/>
      <c r="E36" s="157"/>
      <c r="F36" s="158"/>
      <c r="G36" s="71">
        <v>0</v>
      </c>
      <c r="H36" s="354"/>
      <c r="I36" s="355"/>
      <c r="J36" s="355"/>
      <c r="K36" s="355"/>
      <c r="L36" s="355"/>
      <c r="M36" s="355"/>
      <c r="N36" s="355"/>
      <c r="O36" s="355"/>
      <c r="P36" s="355"/>
      <c r="Q36" s="355"/>
      <c r="R36" s="355"/>
      <c r="S36" s="355"/>
      <c r="T36" s="222">
        <f t="shared" si="3"/>
        <v>0</v>
      </c>
      <c r="U36" s="222">
        <f t="shared" si="4"/>
        <v>0</v>
      </c>
    </row>
    <row r="37" spans="1:21" ht="17.25" x14ac:dyDescent="0.3">
      <c r="A37" s="149" t="s">
        <v>35</v>
      </c>
      <c r="B37" s="157"/>
      <c r="C37" s="157"/>
      <c r="D37" s="157"/>
      <c r="E37" s="157"/>
      <c r="F37" s="158"/>
      <c r="G37" s="71">
        <v>0</v>
      </c>
      <c r="H37" s="354"/>
      <c r="I37" s="355"/>
      <c r="J37" s="355"/>
      <c r="K37" s="355"/>
      <c r="L37" s="355"/>
      <c r="M37" s="355"/>
      <c r="N37" s="355"/>
      <c r="O37" s="355"/>
      <c r="P37" s="355"/>
      <c r="Q37" s="355"/>
      <c r="R37" s="355"/>
      <c r="S37" s="355"/>
      <c r="T37" s="222">
        <f t="shared" si="3"/>
        <v>0</v>
      </c>
      <c r="U37" s="222">
        <f t="shared" si="4"/>
        <v>0</v>
      </c>
    </row>
    <row r="38" spans="1:21" ht="17.25" x14ac:dyDescent="0.3">
      <c r="A38" s="149" t="s">
        <v>36</v>
      </c>
      <c r="B38" s="157"/>
      <c r="C38" s="157"/>
      <c r="D38" s="157"/>
      <c r="E38" s="157"/>
      <c r="F38" s="158"/>
      <c r="G38" s="71">
        <v>0</v>
      </c>
      <c r="H38" s="354"/>
      <c r="I38" s="355"/>
      <c r="J38" s="355"/>
      <c r="K38" s="355"/>
      <c r="L38" s="355"/>
      <c r="M38" s="355"/>
      <c r="N38" s="355"/>
      <c r="O38" s="355"/>
      <c r="P38" s="355"/>
      <c r="Q38" s="355"/>
      <c r="R38" s="355"/>
      <c r="S38" s="355"/>
      <c r="T38" s="222">
        <f t="shared" si="3"/>
        <v>0</v>
      </c>
      <c r="U38" s="222">
        <f t="shared" si="4"/>
        <v>0</v>
      </c>
    </row>
    <row r="39" spans="1:21" ht="17.25" x14ac:dyDescent="0.3">
      <c r="A39" s="340" t="s">
        <v>37</v>
      </c>
      <c r="B39" s="189"/>
      <c r="C39" s="189"/>
      <c r="D39" s="189"/>
      <c r="E39" s="189"/>
      <c r="F39" s="190"/>
      <c r="G39" s="71">
        <v>0</v>
      </c>
      <c r="H39" s="354"/>
      <c r="I39" s="355"/>
      <c r="J39" s="355"/>
      <c r="K39" s="355"/>
      <c r="L39" s="355"/>
      <c r="M39" s="355"/>
      <c r="N39" s="355"/>
      <c r="O39" s="355"/>
      <c r="P39" s="355"/>
      <c r="Q39" s="355"/>
      <c r="R39" s="355"/>
      <c r="S39" s="355"/>
      <c r="T39" s="222">
        <f t="shared" si="3"/>
        <v>0</v>
      </c>
      <c r="U39" s="222">
        <f t="shared" si="4"/>
        <v>0</v>
      </c>
    </row>
    <row r="40" spans="1:21" ht="17.25" x14ac:dyDescent="0.3">
      <c r="A40" s="235"/>
      <c r="B40" s="189"/>
      <c r="C40" s="189"/>
      <c r="D40" s="189"/>
      <c r="E40" s="189"/>
      <c r="F40" s="190"/>
      <c r="G40" s="71">
        <v>0</v>
      </c>
      <c r="H40" s="354"/>
      <c r="I40" s="355"/>
      <c r="J40" s="355"/>
      <c r="K40" s="355"/>
      <c r="L40" s="355"/>
      <c r="M40" s="355"/>
      <c r="N40" s="355"/>
      <c r="O40" s="355"/>
      <c r="P40" s="355"/>
      <c r="Q40" s="355"/>
      <c r="R40" s="355"/>
      <c r="S40" s="355"/>
      <c r="T40" s="222">
        <f t="shared" si="3"/>
        <v>0</v>
      </c>
      <c r="U40" s="222">
        <f t="shared" si="4"/>
        <v>0</v>
      </c>
    </row>
    <row r="41" spans="1:21" ht="33" x14ac:dyDescent="0.3">
      <c r="A41" s="149" t="s">
        <v>38</v>
      </c>
      <c r="B41" s="157"/>
      <c r="C41" s="157"/>
      <c r="D41" s="157"/>
      <c r="E41" s="157"/>
      <c r="F41" s="158"/>
      <c r="G41" s="71">
        <v>0</v>
      </c>
      <c r="H41" s="354"/>
      <c r="I41" s="355"/>
      <c r="J41" s="355"/>
      <c r="K41" s="355"/>
      <c r="L41" s="355"/>
      <c r="M41" s="355"/>
      <c r="N41" s="355"/>
      <c r="O41" s="355"/>
      <c r="P41" s="355"/>
      <c r="Q41" s="355"/>
      <c r="R41" s="355"/>
      <c r="S41" s="355"/>
      <c r="T41" s="222">
        <f t="shared" si="3"/>
        <v>0</v>
      </c>
      <c r="U41" s="222">
        <f t="shared" si="4"/>
        <v>0</v>
      </c>
    </row>
    <row r="42" spans="1:21" ht="17.25" x14ac:dyDescent="0.3">
      <c r="A42" s="153"/>
      <c r="B42" s="157"/>
      <c r="C42" s="157"/>
      <c r="D42" s="157"/>
      <c r="E42" s="157"/>
      <c r="F42" s="158"/>
      <c r="G42" s="71">
        <v>0</v>
      </c>
      <c r="H42" s="354"/>
      <c r="I42" s="355"/>
      <c r="J42" s="355"/>
      <c r="K42" s="355"/>
      <c r="L42" s="355"/>
      <c r="M42" s="355"/>
      <c r="N42" s="355"/>
      <c r="O42" s="355"/>
      <c r="P42" s="355"/>
      <c r="Q42" s="355"/>
      <c r="R42" s="355"/>
      <c r="S42" s="355"/>
      <c r="T42" s="222">
        <f t="shared" si="3"/>
        <v>0</v>
      </c>
      <c r="U42" s="222">
        <f t="shared" si="4"/>
        <v>0</v>
      </c>
    </row>
    <row r="43" spans="1:21" ht="31.5" customHeight="1" thickBot="1" x14ac:dyDescent="0.35">
      <c r="A43" s="546" t="s">
        <v>94</v>
      </c>
      <c r="B43" s="547"/>
      <c r="C43" s="547"/>
      <c r="D43" s="547"/>
      <c r="E43" s="547"/>
      <c r="F43" s="548"/>
      <c r="G43" s="362">
        <f>SUM(G30:G40)</f>
        <v>0</v>
      </c>
      <c r="H43" s="363">
        <f>SUM(H30:H42)</f>
        <v>0</v>
      </c>
      <c r="I43" s="363">
        <f t="shared" ref="I43:T43" si="5">SUM(I30:I42)</f>
        <v>0</v>
      </c>
      <c r="J43" s="363">
        <f t="shared" si="5"/>
        <v>0</v>
      </c>
      <c r="K43" s="363">
        <f t="shared" si="5"/>
        <v>0</v>
      </c>
      <c r="L43" s="363">
        <f t="shared" si="5"/>
        <v>0</v>
      </c>
      <c r="M43" s="363">
        <f t="shared" si="5"/>
        <v>0</v>
      </c>
      <c r="N43" s="363">
        <f t="shared" si="5"/>
        <v>0</v>
      </c>
      <c r="O43" s="363">
        <f t="shared" si="5"/>
        <v>0</v>
      </c>
      <c r="P43" s="363">
        <f t="shared" si="5"/>
        <v>0</v>
      </c>
      <c r="Q43" s="363">
        <f t="shared" si="5"/>
        <v>0</v>
      </c>
      <c r="R43" s="363">
        <f t="shared" si="5"/>
        <v>0</v>
      </c>
      <c r="S43" s="363">
        <f t="shared" si="5"/>
        <v>0</v>
      </c>
      <c r="T43" s="73">
        <f t="shared" si="5"/>
        <v>0</v>
      </c>
      <c r="U43" s="73">
        <f t="shared" ref="U43" si="6">SUM(U30:U40)</f>
        <v>0</v>
      </c>
    </row>
    <row r="44" spans="1:21" ht="31.5" customHeight="1" thickBot="1" x14ac:dyDescent="0.35">
      <c r="A44" s="549" t="s">
        <v>95</v>
      </c>
      <c r="B44" s="550"/>
      <c r="C44" s="550"/>
      <c r="D44" s="550"/>
      <c r="E44" s="550"/>
      <c r="F44" s="550"/>
      <c r="G44" s="364">
        <f>+G26+G43</f>
        <v>0</v>
      </c>
      <c r="H44" s="364">
        <f t="shared" ref="H44:U44" si="7">+H26+H43</f>
        <v>0</v>
      </c>
      <c r="I44" s="364">
        <f t="shared" si="7"/>
        <v>0</v>
      </c>
      <c r="J44" s="364">
        <f t="shared" si="7"/>
        <v>0</v>
      </c>
      <c r="K44" s="364">
        <f t="shared" si="7"/>
        <v>0</v>
      </c>
      <c r="L44" s="364">
        <f t="shared" si="7"/>
        <v>0</v>
      </c>
      <c r="M44" s="364">
        <f t="shared" si="7"/>
        <v>0</v>
      </c>
      <c r="N44" s="364">
        <f t="shared" si="7"/>
        <v>0</v>
      </c>
      <c r="O44" s="364">
        <f t="shared" si="7"/>
        <v>0</v>
      </c>
      <c r="P44" s="364">
        <f t="shared" si="7"/>
        <v>0</v>
      </c>
      <c r="Q44" s="364">
        <f t="shared" si="7"/>
        <v>0</v>
      </c>
      <c r="R44" s="364">
        <f t="shared" si="7"/>
        <v>0</v>
      </c>
      <c r="S44" s="364">
        <f t="shared" si="7"/>
        <v>0</v>
      </c>
      <c r="T44" s="74">
        <f t="shared" si="7"/>
        <v>0</v>
      </c>
      <c r="U44" s="74">
        <f t="shared" si="7"/>
        <v>0</v>
      </c>
    </row>
    <row r="45" spans="1:21" ht="17.25" thickBot="1" x14ac:dyDescent="0.35">
      <c r="A45" s="365"/>
      <c r="B45" s="366"/>
      <c r="C45" s="366"/>
      <c r="D45" s="366"/>
      <c r="E45" s="366"/>
      <c r="F45" s="366"/>
      <c r="G45" s="366"/>
      <c r="H45" s="366"/>
      <c r="I45" s="366"/>
      <c r="J45" s="366"/>
      <c r="K45" s="366"/>
      <c r="L45" s="366"/>
      <c r="M45" s="366"/>
      <c r="N45" s="366"/>
      <c r="O45" s="366"/>
      <c r="P45" s="366"/>
      <c r="Q45" s="366"/>
      <c r="R45" s="366"/>
      <c r="S45" s="366"/>
      <c r="T45" s="76"/>
      <c r="U45" s="76"/>
    </row>
    <row r="46" spans="1:21" ht="17.25" thickBot="1" x14ac:dyDescent="0.35">
      <c r="A46" s="551" t="s">
        <v>96</v>
      </c>
      <c r="B46" s="551"/>
      <c r="C46" s="551"/>
      <c r="D46" s="551"/>
      <c r="E46" s="551"/>
      <c r="F46" s="551"/>
      <c r="G46" s="552"/>
      <c r="H46" s="336"/>
      <c r="I46" s="333"/>
      <c r="J46" s="333"/>
      <c r="K46" s="333"/>
      <c r="L46" s="333"/>
      <c r="M46" s="333"/>
      <c r="N46" s="333"/>
      <c r="O46" s="333"/>
      <c r="P46" s="333"/>
      <c r="Q46" s="333"/>
      <c r="R46" s="333"/>
      <c r="S46" s="333"/>
      <c r="T46" s="219"/>
      <c r="U46" s="219"/>
    </row>
    <row r="47" spans="1:21" ht="20.25" customHeight="1" x14ac:dyDescent="0.3">
      <c r="A47" s="543" t="s">
        <v>97</v>
      </c>
      <c r="B47" s="544"/>
      <c r="C47" s="544"/>
      <c r="D47" s="544"/>
      <c r="E47" s="544"/>
      <c r="F47" s="544"/>
      <c r="G47" s="545"/>
      <c r="H47" s="336"/>
      <c r="I47" s="333"/>
      <c r="J47" s="333"/>
      <c r="K47" s="333"/>
      <c r="L47" s="333"/>
      <c r="M47" s="333"/>
      <c r="N47" s="333"/>
      <c r="O47" s="333"/>
      <c r="P47" s="333"/>
      <c r="Q47" s="333"/>
      <c r="R47" s="333"/>
      <c r="S47" s="333"/>
      <c r="T47" s="219"/>
      <c r="U47" s="219"/>
    </row>
    <row r="48" spans="1:21" ht="34.5" customHeight="1" x14ac:dyDescent="0.3">
      <c r="A48" s="489" t="s">
        <v>43</v>
      </c>
      <c r="B48" s="515"/>
      <c r="C48" s="515"/>
      <c r="D48" s="515"/>
      <c r="E48" s="515"/>
      <c r="F48" s="516"/>
      <c r="G48" s="367" t="s">
        <v>72</v>
      </c>
      <c r="H48" s="351"/>
      <c r="I48" s="351"/>
      <c r="J48" s="351"/>
      <c r="K48" s="351"/>
      <c r="L48" s="351"/>
      <c r="M48" s="351"/>
      <c r="N48" s="351"/>
      <c r="O48" s="351"/>
      <c r="P48" s="351"/>
      <c r="Q48" s="351"/>
      <c r="R48" s="351"/>
      <c r="S48" s="351"/>
      <c r="T48" s="221"/>
      <c r="U48" s="221"/>
    </row>
    <row r="49" spans="1:21" ht="51.75" customHeight="1" x14ac:dyDescent="0.3">
      <c r="A49" s="368" t="s">
        <v>98</v>
      </c>
      <c r="B49" s="541" t="s">
        <v>99</v>
      </c>
      <c r="C49" s="542"/>
      <c r="D49" s="369" t="s">
        <v>100</v>
      </c>
      <c r="E49" s="370" t="s">
        <v>101</v>
      </c>
      <c r="F49" s="371" t="s">
        <v>102</v>
      </c>
      <c r="G49" s="372" t="s">
        <v>281</v>
      </c>
      <c r="H49" s="352" t="s">
        <v>74</v>
      </c>
      <c r="I49" s="352" t="s">
        <v>75</v>
      </c>
      <c r="J49" s="352" t="s">
        <v>76</v>
      </c>
      <c r="K49" s="352" t="s">
        <v>77</v>
      </c>
      <c r="L49" s="352" t="s">
        <v>78</v>
      </c>
      <c r="M49" s="352" t="s">
        <v>79</v>
      </c>
      <c r="N49" s="352" t="s">
        <v>80</v>
      </c>
      <c r="O49" s="352" t="s">
        <v>81</v>
      </c>
      <c r="P49" s="352" t="s">
        <v>82</v>
      </c>
      <c r="Q49" s="352" t="s">
        <v>83</v>
      </c>
      <c r="R49" s="352" t="s">
        <v>84</v>
      </c>
      <c r="S49" s="352" t="s">
        <v>85</v>
      </c>
      <c r="T49" s="81" t="s">
        <v>86</v>
      </c>
      <c r="U49" s="24" t="s">
        <v>87</v>
      </c>
    </row>
    <row r="50" spans="1:21" ht="16.5" x14ac:dyDescent="0.3">
      <c r="A50" s="373"/>
      <c r="B50" s="373"/>
      <c r="C50" s="170"/>
      <c r="D50" s="374"/>
      <c r="E50" s="374"/>
      <c r="F50" s="375"/>
      <c r="G50" s="376">
        <f t="shared" ref="G50:G86" si="8">(D50+E50)*F50</f>
        <v>0</v>
      </c>
      <c r="H50" s="377"/>
      <c r="I50" s="355"/>
      <c r="J50" s="355"/>
      <c r="K50" s="355"/>
      <c r="L50" s="355"/>
      <c r="M50" s="355"/>
      <c r="N50" s="355"/>
      <c r="O50" s="355"/>
      <c r="P50" s="355"/>
      <c r="Q50" s="355"/>
      <c r="R50" s="355"/>
      <c r="S50" s="355"/>
      <c r="T50" s="222">
        <f t="shared" ref="T50:T156" si="9">SUM(H50:S50)</f>
        <v>0</v>
      </c>
      <c r="U50" s="222">
        <f t="shared" ref="U50:U156" si="10">G50-T50</f>
        <v>0</v>
      </c>
    </row>
    <row r="51" spans="1:21" ht="16.5" x14ac:dyDescent="0.3">
      <c r="A51" s="373"/>
      <c r="B51" s="373"/>
      <c r="C51" s="155"/>
      <c r="D51" s="374"/>
      <c r="E51" s="374"/>
      <c r="F51" s="375"/>
      <c r="G51" s="376">
        <f t="shared" si="8"/>
        <v>0</v>
      </c>
      <c r="H51" s="377"/>
      <c r="I51" s="355"/>
      <c r="J51" s="355"/>
      <c r="K51" s="355"/>
      <c r="L51" s="355"/>
      <c r="M51" s="355"/>
      <c r="N51" s="355"/>
      <c r="O51" s="355"/>
      <c r="P51" s="355"/>
      <c r="Q51" s="355"/>
      <c r="R51" s="355"/>
      <c r="S51" s="355"/>
      <c r="T51" s="222">
        <f t="shared" si="9"/>
        <v>0</v>
      </c>
      <c r="U51" s="222">
        <f t="shared" si="10"/>
        <v>0</v>
      </c>
    </row>
    <row r="52" spans="1:21" ht="16.5" x14ac:dyDescent="0.3">
      <c r="A52" s="373"/>
      <c r="B52" s="373"/>
      <c r="C52" s="155"/>
      <c r="D52" s="374"/>
      <c r="E52" s="374"/>
      <c r="F52" s="375"/>
      <c r="G52" s="376">
        <f t="shared" si="8"/>
        <v>0</v>
      </c>
      <c r="H52" s="377"/>
      <c r="I52" s="355"/>
      <c r="J52" s="355"/>
      <c r="K52" s="355"/>
      <c r="L52" s="355"/>
      <c r="M52" s="355"/>
      <c r="N52" s="355"/>
      <c r="O52" s="355"/>
      <c r="P52" s="355"/>
      <c r="Q52" s="355"/>
      <c r="R52" s="355"/>
      <c r="S52" s="355"/>
      <c r="T52" s="222">
        <f t="shared" si="9"/>
        <v>0</v>
      </c>
      <c r="U52" s="222">
        <f t="shared" si="10"/>
        <v>0</v>
      </c>
    </row>
    <row r="53" spans="1:21" ht="16.5" x14ac:dyDescent="0.3">
      <c r="A53" s="373"/>
      <c r="B53" s="373"/>
      <c r="C53" s="155"/>
      <c r="D53" s="374"/>
      <c r="E53" s="374"/>
      <c r="F53" s="375"/>
      <c r="G53" s="376">
        <f t="shared" si="8"/>
        <v>0</v>
      </c>
      <c r="H53" s="377"/>
      <c r="I53" s="355"/>
      <c r="J53" s="355"/>
      <c r="K53" s="355"/>
      <c r="L53" s="355"/>
      <c r="M53" s="355"/>
      <c r="N53" s="355"/>
      <c r="O53" s="355"/>
      <c r="P53" s="355"/>
      <c r="Q53" s="355"/>
      <c r="R53" s="355"/>
      <c r="S53" s="355"/>
      <c r="T53" s="222">
        <f t="shared" si="9"/>
        <v>0</v>
      </c>
      <c r="U53" s="222">
        <f t="shared" si="10"/>
        <v>0</v>
      </c>
    </row>
    <row r="54" spans="1:21" ht="16.5" x14ac:dyDescent="0.3">
      <c r="A54" s="378"/>
      <c r="B54" s="373"/>
      <c r="C54" s="155"/>
      <c r="D54" s="379"/>
      <c r="E54" s="379"/>
      <c r="F54" s="380"/>
      <c r="G54" s="376">
        <f t="shared" si="8"/>
        <v>0</v>
      </c>
      <c r="H54" s="377"/>
      <c r="I54" s="355"/>
      <c r="J54" s="355"/>
      <c r="K54" s="355"/>
      <c r="L54" s="355"/>
      <c r="M54" s="355"/>
      <c r="N54" s="355"/>
      <c r="O54" s="355"/>
      <c r="P54" s="355"/>
      <c r="Q54" s="355"/>
      <c r="R54" s="355"/>
      <c r="S54" s="355"/>
      <c r="T54" s="222">
        <f t="shared" si="9"/>
        <v>0</v>
      </c>
      <c r="U54" s="222">
        <f t="shared" si="10"/>
        <v>0</v>
      </c>
    </row>
    <row r="55" spans="1:21" ht="16.5" x14ac:dyDescent="0.3">
      <c r="A55" s="378"/>
      <c r="B55" s="373"/>
      <c r="C55" s="155"/>
      <c r="D55" s="379"/>
      <c r="E55" s="379"/>
      <c r="F55" s="380"/>
      <c r="G55" s="376">
        <f t="shared" si="8"/>
        <v>0</v>
      </c>
      <c r="H55" s="377"/>
      <c r="I55" s="355"/>
      <c r="J55" s="355"/>
      <c r="K55" s="355"/>
      <c r="L55" s="355"/>
      <c r="M55" s="355"/>
      <c r="N55" s="355"/>
      <c r="O55" s="355"/>
      <c r="P55" s="355"/>
      <c r="Q55" s="355"/>
      <c r="R55" s="355"/>
      <c r="S55" s="355"/>
      <c r="T55" s="222">
        <f t="shared" si="9"/>
        <v>0</v>
      </c>
      <c r="U55" s="222">
        <f t="shared" si="10"/>
        <v>0</v>
      </c>
    </row>
    <row r="56" spans="1:21" ht="16.5" x14ac:dyDescent="0.3">
      <c r="A56" s="378"/>
      <c r="B56" s="373"/>
      <c r="C56" s="155"/>
      <c r="D56" s="379"/>
      <c r="E56" s="379"/>
      <c r="F56" s="380"/>
      <c r="G56" s="376">
        <f t="shared" si="8"/>
        <v>0</v>
      </c>
      <c r="H56" s="377"/>
      <c r="I56" s="355"/>
      <c r="J56" s="355"/>
      <c r="K56" s="355"/>
      <c r="L56" s="355"/>
      <c r="M56" s="355"/>
      <c r="N56" s="355"/>
      <c r="O56" s="355"/>
      <c r="P56" s="355"/>
      <c r="Q56" s="355"/>
      <c r="R56" s="355"/>
      <c r="S56" s="355"/>
      <c r="T56" s="222">
        <f t="shared" si="9"/>
        <v>0</v>
      </c>
      <c r="U56" s="222">
        <f t="shared" si="10"/>
        <v>0</v>
      </c>
    </row>
    <row r="57" spans="1:21" ht="16.5" x14ac:dyDescent="0.3">
      <c r="A57" s="378"/>
      <c r="B57" s="373"/>
      <c r="C57" s="155"/>
      <c r="D57" s="379"/>
      <c r="E57" s="379"/>
      <c r="F57" s="380"/>
      <c r="G57" s="376">
        <f t="shared" si="8"/>
        <v>0</v>
      </c>
      <c r="H57" s="377"/>
      <c r="I57" s="355"/>
      <c r="J57" s="355"/>
      <c r="K57" s="355"/>
      <c r="L57" s="355"/>
      <c r="M57" s="355"/>
      <c r="N57" s="355"/>
      <c r="O57" s="355"/>
      <c r="P57" s="355"/>
      <c r="Q57" s="355"/>
      <c r="R57" s="355"/>
      <c r="S57" s="355"/>
      <c r="T57" s="222">
        <f t="shared" si="9"/>
        <v>0</v>
      </c>
      <c r="U57" s="222">
        <f t="shared" si="10"/>
        <v>0</v>
      </c>
    </row>
    <row r="58" spans="1:21" ht="16.5" x14ac:dyDescent="0.3">
      <c r="A58" s="378"/>
      <c r="B58" s="373"/>
      <c r="C58" s="155"/>
      <c r="D58" s="379"/>
      <c r="E58" s="379"/>
      <c r="F58" s="380"/>
      <c r="G58" s="376">
        <f t="shared" si="8"/>
        <v>0</v>
      </c>
      <c r="H58" s="377"/>
      <c r="I58" s="355"/>
      <c r="J58" s="355"/>
      <c r="K58" s="355"/>
      <c r="L58" s="355"/>
      <c r="M58" s="355"/>
      <c r="N58" s="355"/>
      <c r="O58" s="355"/>
      <c r="P58" s="355"/>
      <c r="Q58" s="355"/>
      <c r="R58" s="355"/>
      <c r="S58" s="355"/>
      <c r="T58" s="222">
        <f t="shared" si="9"/>
        <v>0</v>
      </c>
      <c r="U58" s="222">
        <f t="shared" si="10"/>
        <v>0</v>
      </c>
    </row>
    <row r="59" spans="1:21" ht="16.5" x14ac:dyDescent="0.3">
      <c r="A59" s="378"/>
      <c r="B59" s="373"/>
      <c r="C59" s="155"/>
      <c r="D59" s="379"/>
      <c r="E59" s="379"/>
      <c r="F59" s="380"/>
      <c r="G59" s="376">
        <f t="shared" si="8"/>
        <v>0</v>
      </c>
      <c r="H59" s="377"/>
      <c r="I59" s="355"/>
      <c r="J59" s="355"/>
      <c r="K59" s="355"/>
      <c r="L59" s="355"/>
      <c r="M59" s="355"/>
      <c r="N59" s="355"/>
      <c r="O59" s="355"/>
      <c r="P59" s="355"/>
      <c r="Q59" s="355"/>
      <c r="R59" s="355"/>
      <c r="S59" s="355"/>
      <c r="T59" s="222">
        <f t="shared" si="9"/>
        <v>0</v>
      </c>
      <c r="U59" s="222">
        <f t="shared" si="10"/>
        <v>0</v>
      </c>
    </row>
    <row r="60" spans="1:21" ht="16.5" x14ac:dyDescent="0.3">
      <c r="A60" s="378"/>
      <c r="B60" s="373"/>
      <c r="C60" s="155"/>
      <c r="D60" s="379"/>
      <c r="E60" s="379"/>
      <c r="F60" s="380"/>
      <c r="G60" s="376">
        <f t="shared" si="8"/>
        <v>0</v>
      </c>
      <c r="H60" s="377"/>
      <c r="I60" s="355"/>
      <c r="J60" s="355"/>
      <c r="K60" s="355"/>
      <c r="L60" s="355"/>
      <c r="M60" s="355"/>
      <c r="N60" s="355"/>
      <c r="O60" s="355"/>
      <c r="P60" s="355"/>
      <c r="Q60" s="355"/>
      <c r="R60" s="355"/>
      <c r="S60" s="355"/>
      <c r="T60" s="222">
        <f t="shared" si="9"/>
        <v>0</v>
      </c>
      <c r="U60" s="222">
        <f t="shared" si="10"/>
        <v>0</v>
      </c>
    </row>
    <row r="61" spans="1:21" ht="16.5" x14ac:dyDescent="0.3">
      <c r="A61" s="378"/>
      <c r="B61" s="373"/>
      <c r="C61" s="155"/>
      <c r="D61" s="379"/>
      <c r="E61" s="379"/>
      <c r="F61" s="380"/>
      <c r="G61" s="376">
        <f t="shared" si="8"/>
        <v>0</v>
      </c>
      <c r="H61" s="377"/>
      <c r="I61" s="355"/>
      <c r="J61" s="355"/>
      <c r="K61" s="355"/>
      <c r="L61" s="355"/>
      <c r="M61" s="355"/>
      <c r="N61" s="355"/>
      <c r="O61" s="355"/>
      <c r="P61" s="355"/>
      <c r="Q61" s="355"/>
      <c r="R61" s="355"/>
      <c r="S61" s="355"/>
      <c r="T61" s="222">
        <f t="shared" si="9"/>
        <v>0</v>
      </c>
      <c r="U61" s="222">
        <f t="shared" si="10"/>
        <v>0</v>
      </c>
    </row>
    <row r="62" spans="1:21" ht="16.5" x14ac:dyDescent="0.3">
      <c r="A62" s="378"/>
      <c r="B62" s="373"/>
      <c r="C62" s="155"/>
      <c r="D62" s="379"/>
      <c r="E62" s="379"/>
      <c r="F62" s="380"/>
      <c r="G62" s="376">
        <f t="shared" si="8"/>
        <v>0</v>
      </c>
      <c r="H62" s="377"/>
      <c r="I62" s="355"/>
      <c r="J62" s="355"/>
      <c r="K62" s="355"/>
      <c r="L62" s="355"/>
      <c r="M62" s="355"/>
      <c r="N62" s="355"/>
      <c r="O62" s="355"/>
      <c r="P62" s="355"/>
      <c r="Q62" s="355"/>
      <c r="R62" s="355"/>
      <c r="S62" s="355"/>
      <c r="T62" s="222">
        <f t="shared" si="9"/>
        <v>0</v>
      </c>
      <c r="U62" s="222">
        <f t="shared" si="10"/>
        <v>0</v>
      </c>
    </row>
    <row r="63" spans="1:21" ht="16.5" x14ac:dyDescent="0.3">
      <c r="A63" s="378"/>
      <c r="B63" s="373"/>
      <c r="C63" s="155"/>
      <c r="D63" s="379"/>
      <c r="E63" s="379"/>
      <c r="F63" s="380"/>
      <c r="G63" s="376">
        <f t="shared" si="8"/>
        <v>0</v>
      </c>
      <c r="H63" s="377"/>
      <c r="I63" s="355"/>
      <c r="J63" s="355"/>
      <c r="K63" s="355"/>
      <c r="L63" s="355"/>
      <c r="M63" s="355"/>
      <c r="N63" s="355"/>
      <c r="O63" s="355"/>
      <c r="P63" s="355"/>
      <c r="Q63" s="355"/>
      <c r="R63" s="355"/>
      <c r="S63" s="355"/>
      <c r="T63" s="222">
        <f t="shared" si="9"/>
        <v>0</v>
      </c>
      <c r="U63" s="222">
        <f t="shared" si="10"/>
        <v>0</v>
      </c>
    </row>
    <row r="64" spans="1:21" ht="16.5" x14ac:dyDescent="0.3">
      <c r="A64" s="378"/>
      <c r="B64" s="373"/>
      <c r="C64" s="155"/>
      <c r="D64" s="379"/>
      <c r="E64" s="379"/>
      <c r="F64" s="380"/>
      <c r="G64" s="376">
        <f t="shared" ref="G64" si="11">(D64+E64)*F64</f>
        <v>0</v>
      </c>
      <c r="H64" s="377"/>
      <c r="I64" s="355"/>
      <c r="J64" s="355"/>
      <c r="K64" s="355"/>
      <c r="L64" s="355"/>
      <c r="M64" s="355"/>
      <c r="N64" s="355"/>
      <c r="O64" s="355"/>
      <c r="P64" s="355"/>
      <c r="Q64" s="355"/>
      <c r="R64" s="355"/>
      <c r="S64" s="355"/>
      <c r="T64" s="222">
        <f t="shared" ref="T64" si="12">SUM(H64:S64)</f>
        <v>0</v>
      </c>
      <c r="U64" s="222">
        <f t="shared" ref="U64" si="13">G64-T64</f>
        <v>0</v>
      </c>
    </row>
    <row r="65" spans="1:21" ht="16.5" x14ac:dyDescent="0.3">
      <c r="A65" s="378"/>
      <c r="B65" s="373"/>
      <c r="C65" s="155"/>
      <c r="D65" s="379"/>
      <c r="E65" s="379"/>
      <c r="F65" s="380"/>
      <c r="G65" s="376">
        <f t="shared" si="8"/>
        <v>0</v>
      </c>
      <c r="H65" s="377"/>
      <c r="I65" s="355"/>
      <c r="J65" s="355"/>
      <c r="K65" s="355"/>
      <c r="L65" s="355"/>
      <c r="M65" s="355"/>
      <c r="N65" s="355"/>
      <c r="O65" s="355"/>
      <c r="P65" s="355"/>
      <c r="Q65" s="355"/>
      <c r="R65" s="355"/>
      <c r="S65" s="355"/>
      <c r="T65" s="222">
        <f t="shared" si="9"/>
        <v>0</v>
      </c>
      <c r="U65" s="222">
        <f t="shared" si="10"/>
        <v>0</v>
      </c>
    </row>
    <row r="66" spans="1:21" ht="16.5" x14ac:dyDescent="0.3">
      <c r="A66" s="378"/>
      <c r="B66" s="373"/>
      <c r="C66" s="155"/>
      <c r="D66" s="379"/>
      <c r="E66" s="379"/>
      <c r="F66" s="380"/>
      <c r="G66" s="376">
        <f t="shared" si="8"/>
        <v>0</v>
      </c>
      <c r="H66" s="377"/>
      <c r="I66" s="355"/>
      <c r="J66" s="355"/>
      <c r="K66" s="355"/>
      <c r="L66" s="355"/>
      <c r="M66" s="355"/>
      <c r="N66" s="355"/>
      <c r="O66" s="355"/>
      <c r="P66" s="355"/>
      <c r="Q66" s="355"/>
      <c r="R66" s="355"/>
      <c r="S66" s="355"/>
      <c r="T66" s="222">
        <f t="shared" si="9"/>
        <v>0</v>
      </c>
      <c r="U66" s="222">
        <f t="shared" si="10"/>
        <v>0</v>
      </c>
    </row>
    <row r="67" spans="1:21" ht="16.5" x14ac:dyDescent="0.3">
      <c r="A67" s="378"/>
      <c r="B67" s="373"/>
      <c r="C67" s="155"/>
      <c r="D67" s="379"/>
      <c r="E67" s="379"/>
      <c r="F67" s="380"/>
      <c r="G67" s="376">
        <f t="shared" si="8"/>
        <v>0</v>
      </c>
      <c r="H67" s="377"/>
      <c r="I67" s="355"/>
      <c r="J67" s="355"/>
      <c r="K67" s="355"/>
      <c r="L67" s="355"/>
      <c r="M67" s="355"/>
      <c r="N67" s="355"/>
      <c r="O67" s="355"/>
      <c r="P67" s="355"/>
      <c r="Q67" s="355"/>
      <c r="R67" s="355"/>
      <c r="S67" s="355"/>
      <c r="T67" s="222">
        <f t="shared" si="9"/>
        <v>0</v>
      </c>
      <c r="U67" s="222">
        <f t="shared" si="10"/>
        <v>0</v>
      </c>
    </row>
    <row r="68" spans="1:21" ht="16.5" x14ac:dyDescent="0.3">
      <c r="A68" s="378"/>
      <c r="B68" s="373"/>
      <c r="C68" s="155"/>
      <c r="D68" s="379"/>
      <c r="E68" s="379"/>
      <c r="F68" s="380"/>
      <c r="G68" s="376">
        <f t="shared" si="8"/>
        <v>0</v>
      </c>
      <c r="H68" s="377"/>
      <c r="I68" s="355"/>
      <c r="J68" s="355"/>
      <c r="K68" s="355"/>
      <c r="L68" s="355"/>
      <c r="M68" s="355"/>
      <c r="N68" s="355"/>
      <c r="O68" s="355"/>
      <c r="P68" s="355"/>
      <c r="Q68" s="355"/>
      <c r="R68" s="355"/>
      <c r="S68" s="355"/>
      <c r="T68" s="222">
        <f t="shared" si="9"/>
        <v>0</v>
      </c>
      <c r="U68" s="222">
        <f t="shared" si="10"/>
        <v>0</v>
      </c>
    </row>
    <row r="69" spans="1:21" ht="16.5" hidden="1" x14ac:dyDescent="0.3">
      <c r="A69" s="378"/>
      <c r="B69" s="373"/>
      <c r="C69" s="155"/>
      <c r="D69" s="379"/>
      <c r="E69" s="379"/>
      <c r="F69" s="380"/>
      <c r="G69" s="376">
        <f t="shared" si="8"/>
        <v>0</v>
      </c>
      <c r="H69" s="377"/>
      <c r="I69" s="355"/>
      <c r="J69" s="355"/>
      <c r="K69" s="355"/>
      <c r="L69" s="355"/>
      <c r="M69" s="355"/>
      <c r="N69" s="355"/>
      <c r="O69" s="355"/>
      <c r="P69" s="355"/>
      <c r="Q69" s="355"/>
      <c r="R69" s="355"/>
      <c r="S69" s="355"/>
      <c r="T69" s="222">
        <f t="shared" si="9"/>
        <v>0</v>
      </c>
      <c r="U69" s="222">
        <f t="shared" si="10"/>
        <v>0</v>
      </c>
    </row>
    <row r="70" spans="1:21" ht="16.5" hidden="1" x14ac:dyDescent="0.3">
      <c r="A70" s="378"/>
      <c r="B70" s="373"/>
      <c r="C70" s="155"/>
      <c r="D70" s="379"/>
      <c r="E70" s="379"/>
      <c r="F70" s="380"/>
      <c r="G70" s="376">
        <f t="shared" si="8"/>
        <v>0</v>
      </c>
      <c r="H70" s="377"/>
      <c r="I70" s="355"/>
      <c r="J70" s="355"/>
      <c r="K70" s="355"/>
      <c r="L70" s="355"/>
      <c r="M70" s="355"/>
      <c r="N70" s="355"/>
      <c r="O70" s="355"/>
      <c r="P70" s="355"/>
      <c r="Q70" s="355"/>
      <c r="R70" s="355"/>
      <c r="S70" s="355"/>
      <c r="T70" s="222">
        <f t="shared" si="9"/>
        <v>0</v>
      </c>
      <c r="U70" s="222">
        <f t="shared" si="10"/>
        <v>0</v>
      </c>
    </row>
    <row r="71" spans="1:21" ht="16.5" hidden="1" x14ac:dyDescent="0.3">
      <c r="A71" s="378"/>
      <c r="B71" s="373"/>
      <c r="C71" s="155"/>
      <c r="D71" s="379"/>
      <c r="E71" s="379"/>
      <c r="F71" s="380"/>
      <c r="G71" s="376">
        <f t="shared" si="8"/>
        <v>0</v>
      </c>
      <c r="H71" s="377"/>
      <c r="I71" s="355"/>
      <c r="J71" s="355"/>
      <c r="K71" s="355"/>
      <c r="L71" s="355"/>
      <c r="M71" s="355"/>
      <c r="N71" s="355"/>
      <c r="O71" s="355"/>
      <c r="P71" s="355"/>
      <c r="Q71" s="355"/>
      <c r="R71" s="355"/>
      <c r="S71" s="355"/>
      <c r="T71" s="222">
        <f t="shared" si="9"/>
        <v>0</v>
      </c>
      <c r="U71" s="222">
        <f t="shared" si="10"/>
        <v>0</v>
      </c>
    </row>
    <row r="72" spans="1:21" ht="16.5" hidden="1" x14ac:dyDescent="0.3">
      <c r="A72" s="378"/>
      <c r="B72" s="373"/>
      <c r="C72" s="155"/>
      <c r="D72" s="379"/>
      <c r="E72" s="379"/>
      <c r="F72" s="380"/>
      <c r="G72" s="376">
        <f t="shared" si="8"/>
        <v>0</v>
      </c>
      <c r="H72" s="377"/>
      <c r="I72" s="355"/>
      <c r="J72" s="355"/>
      <c r="K72" s="355"/>
      <c r="L72" s="355"/>
      <c r="M72" s="355"/>
      <c r="N72" s="355"/>
      <c r="O72" s="355"/>
      <c r="P72" s="355"/>
      <c r="Q72" s="355"/>
      <c r="R72" s="355"/>
      <c r="S72" s="355"/>
      <c r="T72" s="222">
        <f t="shared" si="9"/>
        <v>0</v>
      </c>
      <c r="U72" s="222">
        <f t="shared" si="10"/>
        <v>0</v>
      </c>
    </row>
    <row r="73" spans="1:21" ht="16.5" hidden="1" x14ac:dyDescent="0.3">
      <c r="A73" s="378"/>
      <c r="B73" s="373"/>
      <c r="C73" s="155"/>
      <c r="D73" s="379"/>
      <c r="E73" s="379"/>
      <c r="F73" s="380"/>
      <c r="G73" s="376">
        <f t="shared" si="8"/>
        <v>0</v>
      </c>
      <c r="H73" s="377"/>
      <c r="I73" s="355"/>
      <c r="J73" s="355"/>
      <c r="K73" s="355"/>
      <c r="L73" s="355"/>
      <c r="M73" s="355"/>
      <c r="N73" s="355"/>
      <c r="O73" s="355"/>
      <c r="P73" s="355"/>
      <c r="Q73" s="355"/>
      <c r="R73" s="355"/>
      <c r="S73" s="355"/>
      <c r="T73" s="222">
        <f t="shared" si="9"/>
        <v>0</v>
      </c>
      <c r="U73" s="222">
        <f t="shared" si="10"/>
        <v>0</v>
      </c>
    </row>
    <row r="74" spans="1:21" ht="16.5" hidden="1" x14ac:dyDescent="0.3">
      <c r="A74" s="378"/>
      <c r="B74" s="373"/>
      <c r="C74" s="155"/>
      <c r="D74" s="379"/>
      <c r="E74" s="379"/>
      <c r="F74" s="380"/>
      <c r="G74" s="376">
        <f t="shared" si="8"/>
        <v>0</v>
      </c>
      <c r="H74" s="377"/>
      <c r="I74" s="355"/>
      <c r="J74" s="355"/>
      <c r="K74" s="355"/>
      <c r="L74" s="355"/>
      <c r="M74" s="355"/>
      <c r="N74" s="355"/>
      <c r="O74" s="355"/>
      <c r="P74" s="355"/>
      <c r="Q74" s="355"/>
      <c r="R74" s="355"/>
      <c r="S74" s="355"/>
      <c r="T74" s="222">
        <f t="shared" si="9"/>
        <v>0</v>
      </c>
      <c r="U74" s="222">
        <f t="shared" si="10"/>
        <v>0</v>
      </c>
    </row>
    <row r="75" spans="1:21" ht="16.5" hidden="1" x14ac:dyDescent="0.3">
      <c r="A75" s="378"/>
      <c r="B75" s="373"/>
      <c r="C75" s="155"/>
      <c r="D75" s="379"/>
      <c r="E75" s="379"/>
      <c r="F75" s="380"/>
      <c r="G75" s="376">
        <f t="shared" si="8"/>
        <v>0</v>
      </c>
      <c r="H75" s="377"/>
      <c r="I75" s="355"/>
      <c r="J75" s="355"/>
      <c r="K75" s="355"/>
      <c r="L75" s="355"/>
      <c r="M75" s="355"/>
      <c r="N75" s="355"/>
      <c r="O75" s="355"/>
      <c r="P75" s="355"/>
      <c r="Q75" s="355"/>
      <c r="R75" s="355"/>
      <c r="S75" s="355"/>
      <c r="T75" s="222">
        <f t="shared" si="9"/>
        <v>0</v>
      </c>
      <c r="U75" s="222">
        <f t="shared" si="10"/>
        <v>0</v>
      </c>
    </row>
    <row r="76" spans="1:21" ht="16.5" hidden="1" x14ac:dyDescent="0.3">
      <c r="A76" s="378"/>
      <c r="B76" s="373"/>
      <c r="C76" s="155"/>
      <c r="D76" s="379"/>
      <c r="E76" s="379"/>
      <c r="F76" s="380"/>
      <c r="G76" s="376">
        <f t="shared" si="8"/>
        <v>0</v>
      </c>
      <c r="H76" s="377"/>
      <c r="I76" s="355"/>
      <c r="J76" s="355"/>
      <c r="K76" s="355"/>
      <c r="L76" s="355"/>
      <c r="M76" s="355"/>
      <c r="N76" s="355"/>
      <c r="O76" s="355"/>
      <c r="P76" s="355"/>
      <c r="Q76" s="355"/>
      <c r="R76" s="355"/>
      <c r="S76" s="355"/>
      <c r="T76" s="222">
        <f t="shared" si="9"/>
        <v>0</v>
      </c>
      <c r="U76" s="222">
        <f t="shared" si="10"/>
        <v>0</v>
      </c>
    </row>
    <row r="77" spans="1:21" ht="16.5" hidden="1" x14ac:dyDescent="0.3">
      <c r="A77" s="378"/>
      <c r="B77" s="373"/>
      <c r="C77" s="155"/>
      <c r="D77" s="379"/>
      <c r="E77" s="379"/>
      <c r="F77" s="380"/>
      <c r="G77" s="376">
        <f t="shared" si="8"/>
        <v>0</v>
      </c>
      <c r="H77" s="377"/>
      <c r="I77" s="355"/>
      <c r="J77" s="355"/>
      <c r="K77" s="355"/>
      <c r="L77" s="355"/>
      <c r="M77" s="355"/>
      <c r="N77" s="355"/>
      <c r="O77" s="355"/>
      <c r="P77" s="355"/>
      <c r="Q77" s="355"/>
      <c r="R77" s="355"/>
      <c r="S77" s="355"/>
      <c r="T77" s="222">
        <f t="shared" si="9"/>
        <v>0</v>
      </c>
      <c r="U77" s="222">
        <f t="shared" si="10"/>
        <v>0</v>
      </c>
    </row>
    <row r="78" spans="1:21" ht="16.5" hidden="1" x14ac:dyDescent="0.3">
      <c r="A78" s="378"/>
      <c r="B78" s="373"/>
      <c r="C78" s="155"/>
      <c r="D78" s="379"/>
      <c r="E78" s="379"/>
      <c r="F78" s="380"/>
      <c r="G78" s="376">
        <f t="shared" si="8"/>
        <v>0</v>
      </c>
      <c r="H78" s="377"/>
      <c r="I78" s="355"/>
      <c r="J78" s="355"/>
      <c r="K78" s="355"/>
      <c r="L78" s="355"/>
      <c r="M78" s="355"/>
      <c r="N78" s="355"/>
      <c r="O78" s="355"/>
      <c r="P78" s="355"/>
      <c r="Q78" s="355"/>
      <c r="R78" s="355"/>
      <c r="S78" s="355"/>
      <c r="T78" s="222">
        <f t="shared" si="9"/>
        <v>0</v>
      </c>
      <c r="U78" s="222">
        <f t="shared" si="10"/>
        <v>0</v>
      </c>
    </row>
    <row r="79" spans="1:21" ht="16.5" hidden="1" x14ac:dyDescent="0.3">
      <c r="A79" s="378"/>
      <c r="B79" s="373"/>
      <c r="C79" s="155"/>
      <c r="D79" s="379"/>
      <c r="E79" s="379"/>
      <c r="F79" s="380"/>
      <c r="G79" s="376">
        <f t="shared" si="8"/>
        <v>0</v>
      </c>
      <c r="H79" s="377"/>
      <c r="I79" s="355"/>
      <c r="J79" s="355"/>
      <c r="K79" s="355"/>
      <c r="L79" s="355"/>
      <c r="M79" s="355"/>
      <c r="N79" s="355"/>
      <c r="O79" s="355"/>
      <c r="P79" s="355"/>
      <c r="Q79" s="355"/>
      <c r="R79" s="355"/>
      <c r="S79" s="355"/>
      <c r="T79" s="222">
        <f t="shared" si="9"/>
        <v>0</v>
      </c>
      <c r="U79" s="222">
        <f t="shared" si="10"/>
        <v>0</v>
      </c>
    </row>
    <row r="80" spans="1:21" ht="16.5" hidden="1" x14ac:dyDescent="0.3">
      <c r="A80" s="378"/>
      <c r="B80" s="373"/>
      <c r="C80" s="155"/>
      <c r="D80" s="379"/>
      <c r="E80" s="379"/>
      <c r="F80" s="380"/>
      <c r="G80" s="376">
        <f t="shared" si="8"/>
        <v>0</v>
      </c>
      <c r="H80" s="377"/>
      <c r="I80" s="355"/>
      <c r="J80" s="355"/>
      <c r="K80" s="355"/>
      <c r="L80" s="355"/>
      <c r="M80" s="355"/>
      <c r="N80" s="355"/>
      <c r="O80" s="355"/>
      <c r="P80" s="355"/>
      <c r="Q80" s="355"/>
      <c r="R80" s="355"/>
      <c r="S80" s="355"/>
      <c r="T80" s="222">
        <f t="shared" si="9"/>
        <v>0</v>
      </c>
      <c r="U80" s="222">
        <f t="shared" si="10"/>
        <v>0</v>
      </c>
    </row>
    <row r="81" spans="1:21" ht="16.5" hidden="1" x14ac:dyDescent="0.3">
      <c r="A81" s="378"/>
      <c r="B81" s="373"/>
      <c r="C81" s="155"/>
      <c r="D81" s="379"/>
      <c r="E81" s="379"/>
      <c r="F81" s="380"/>
      <c r="G81" s="376">
        <f t="shared" si="8"/>
        <v>0</v>
      </c>
      <c r="H81" s="377"/>
      <c r="I81" s="355"/>
      <c r="J81" s="355"/>
      <c r="K81" s="355"/>
      <c r="L81" s="355"/>
      <c r="M81" s="355"/>
      <c r="N81" s="355"/>
      <c r="O81" s="355"/>
      <c r="P81" s="355"/>
      <c r="Q81" s="355"/>
      <c r="R81" s="355"/>
      <c r="S81" s="355"/>
      <c r="T81" s="222">
        <f t="shared" si="9"/>
        <v>0</v>
      </c>
      <c r="U81" s="222">
        <f t="shared" si="10"/>
        <v>0</v>
      </c>
    </row>
    <row r="82" spans="1:21" ht="16.5" hidden="1" x14ac:dyDescent="0.3">
      <c r="A82" s="378"/>
      <c r="B82" s="373"/>
      <c r="C82" s="155"/>
      <c r="D82" s="379"/>
      <c r="E82" s="379"/>
      <c r="F82" s="380"/>
      <c r="G82" s="376">
        <f t="shared" si="8"/>
        <v>0</v>
      </c>
      <c r="H82" s="377"/>
      <c r="I82" s="355"/>
      <c r="J82" s="355"/>
      <c r="K82" s="355"/>
      <c r="L82" s="355"/>
      <c r="M82" s="355"/>
      <c r="N82" s="355"/>
      <c r="O82" s="355"/>
      <c r="P82" s="355"/>
      <c r="Q82" s="355"/>
      <c r="R82" s="355"/>
      <c r="S82" s="355"/>
      <c r="T82" s="222">
        <f t="shared" si="9"/>
        <v>0</v>
      </c>
      <c r="U82" s="222">
        <f t="shared" si="10"/>
        <v>0</v>
      </c>
    </row>
    <row r="83" spans="1:21" ht="16.5" hidden="1" x14ac:dyDescent="0.3">
      <c r="A83" s="378"/>
      <c r="B83" s="373"/>
      <c r="C83" s="155"/>
      <c r="D83" s="379"/>
      <c r="E83" s="379"/>
      <c r="F83" s="380"/>
      <c r="G83" s="376">
        <f t="shared" si="8"/>
        <v>0</v>
      </c>
      <c r="H83" s="377"/>
      <c r="I83" s="355"/>
      <c r="J83" s="355"/>
      <c r="K83" s="355"/>
      <c r="L83" s="355"/>
      <c r="M83" s="355"/>
      <c r="N83" s="355"/>
      <c r="O83" s="355"/>
      <c r="P83" s="355"/>
      <c r="Q83" s="355"/>
      <c r="R83" s="355"/>
      <c r="S83" s="355"/>
      <c r="T83" s="222">
        <f t="shared" si="9"/>
        <v>0</v>
      </c>
      <c r="U83" s="222">
        <f t="shared" si="10"/>
        <v>0</v>
      </c>
    </row>
    <row r="84" spans="1:21" ht="16.5" hidden="1" x14ac:dyDescent="0.3">
      <c r="A84" s="378"/>
      <c r="B84" s="373"/>
      <c r="C84" s="155"/>
      <c r="D84" s="379"/>
      <c r="E84" s="379"/>
      <c r="F84" s="380"/>
      <c r="G84" s="376">
        <f t="shared" si="8"/>
        <v>0</v>
      </c>
      <c r="H84" s="377"/>
      <c r="I84" s="355"/>
      <c r="J84" s="355"/>
      <c r="K84" s="355"/>
      <c r="L84" s="355"/>
      <c r="M84" s="355"/>
      <c r="N84" s="355"/>
      <c r="O84" s="355"/>
      <c r="P84" s="355"/>
      <c r="Q84" s="355"/>
      <c r="R84" s="355"/>
      <c r="S84" s="355"/>
      <c r="T84" s="222">
        <f t="shared" si="9"/>
        <v>0</v>
      </c>
      <c r="U84" s="222">
        <f t="shared" si="10"/>
        <v>0</v>
      </c>
    </row>
    <row r="85" spans="1:21" ht="16.5" hidden="1" x14ac:dyDescent="0.3">
      <c r="A85" s="378"/>
      <c r="B85" s="373"/>
      <c r="C85" s="155"/>
      <c r="D85" s="379"/>
      <c r="E85" s="379"/>
      <c r="F85" s="380"/>
      <c r="G85" s="376">
        <f t="shared" si="8"/>
        <v>0</v>
      </c>
      <c r="H85" s="377"/>
      <c r="I85" s="355"/>
      <c r="J85" s="355"/>
      <c r="K85" s="355"/>
      <c r="L85" s="355"/>
      <c r="M85" s="355"/>
      <c r="N85" s="355"/>
      <c r="O85" s="355"/>
      <c r="P85" s="355"/>
      <c r="Q85" s="355"/>
      <c r="R85" s="355"/>
      <c r="S85" s="355"/>
      <c r="T85" s="222">
        <f t="shared" si="9"/>
        <v>0</v>
      </c>
      <c r="U85" s="222">
        <f t="shared" si="10"/>
        <v>0</v>
      </c>
    </row>
    <row r="86" spans="1:21" ht="16.5" hidden="1" x14ac:dyDescent="0.3">
      <c r="A86" s="378"/>
      <c r="B86" s="373"/>
      <c r="C86" s="155"/>
      <c r="D86" s="379"/>
      <c r="E86" s="379"/>
      <c r="F86" s="380"/>
      <c r="G86" s="376">
        <f t="shared" si="8"/>
        <v>0</v>
      </c>
      <c r="H86" s="377"/>
      <c r="I86" s="355"/>
      <c r="J86" s="355"/>
      <c r="K86" s="355"/>
      <c r="L86" s="355"/>
      <c r="M86" s="355"/>
      <c r="N86" s="355"/>
      <c r="O86" s="355"/>
      <c r="P86" s="355"/>
      <c r="Q86" s="355"/>
      <c r="R86" s="355"/>
      <c r="S86" s="355"/>
      <c r="T86" s="222">
        <f t="shared" si="9"/>
        <v>0</v>
      </c>
      <c r="U86" s="222">
        <f t="shared" si="10"/>
        <v>0</v>
      </c>
    </row>
    <row r="87" spans="1:21" ht="16.5" hidden="1" x14ac:dyDescent="0.3">
      <c r="A87" s="378"/>
      <c r="B87" s="373"/>
      <c r="C87" s="155"/>
      <c r="D87" s="379"/>
      <c r="E87" s="379"/>
      <c r="F87" s="380"/>
      <c r="G87" s="376">
        <f t="shared" ref="G87:G150" si="14">(D87+E87)*F87</f>
        <v>0</v>
      </c>
      <c r="H87" s="377"/>
      <c r="I87" s="355"/>
      <c r="J87" s="355"/>
      <c r="K87" s="355"/>
      <c r="L87" s="355"/>
      <c r="M87" s="355"/>
      <c r="N87" s="355"/>
      <c r="O87" s="355"/>
      <c r="P87" s="355"/>
      <c r="Q87" s="355"/>
      <c r="R87" s="355"/>
      <c r="S87" s="355"/>
      <c r="T87" s="222">
        <f t="shared" si="9"/>
        <v>0</v>
      </c>
      <c r="U87" s="222">
        <f t="shared" si="10"/>
        <v>0</v>
      </c>
    </row>
    <row r="88" spans="1:21" ht="16.5" hidden="1" x14ac:dyDescent="0.3">
      <c r="A88" s="378"/>
      <c r="B88" s="373"/>
      <c r="C88" s="155"/>
      <c r="D88" s="379"/>
      <c r="E88" s="379"/>
      <c r="F88" s="380"/>
      <c r="G88" s="376">
        <f t="shared" si="14"/>
        <v>0</v>
      </c>
      <c r="H88" s="377"/>
      <c r="I88" s="355"/>
      <c r="J88" s="355"/>
      <c r="K88" s="355"/>
      <c r="L88" s="355"/>
      <c r="M88" s="355"/>
      <c r="N88" s="355"/>
      <c r="O88" s="355"/>
      <c r="P88" s="355"/>
      <c r="Q88" s="355"/>
      <c r="R88" s="355"/>
      <c r="S88" s="355"/>
      <c r="T88" s="222">
        <f t="shared" si="9"/>
        <v>0</v>
      </c>
      <c r="U88" s="222">
        <f t="shared" si="10"/>
        <v>0</v>
      </c>
    </row>
    <row r="89" spans="1:21" ht="16.5" hidden="1" x14ac:dyDescent="0.3">
      <c r="A89" s="378"/>
      <c r="B89" s="373"/>
      <c r="C89" s="155"/>
      <c r="D89" s="379"/>
      <c r="E89" s="379"/>
      <c r="F89" s="380"/>
      <c r="G89" s="376">
        <f t="shared" si="14"/>
        <v>0</v>
      </c>
      <c r="H89" s="377"/>
      <c r="I89" s="355"/>
      <c r="J89" s="355"/>
      <c r="K89" s="355"/>
      <c r="L89" s="355"/>
      <c r="M89" s="355"/>
      <c r="N89" s="355"/>
      <c r="O89" s="355"/>
      <c r="P89" s="355"/>
      <c r="Q89" s="355"/>
      <c r="R89" s="355"/>
      <c r="S89" s="355"/>
      <c r="T89" s="222">
        <f t="shared" si="9"/>
        <v>0</v>
      </c>
      <c r="U89" s="222">
        <f t="shared" si="10"/>
        <v>0</v>
      </c>
    </row>
    <row r="90" spans="1:21" ht="16.5" hidden="1" x14ac:dyDescent="0.3">
      <c r="A90" s="378"/>
      <c r="B90" s="373"/>
      <c r="C90" s="155"/>
      <c r="D90" s="379"/>
      <c r="E90" s="379"/>
      <c r="F90" s="380"/>
      <c r="G90" s="376">
        <f t="shared" si="14"/>
        <v>0</v>
      </c>
      <c r="H90" s="377"/>
      <c r="I90" s="355"/>
      <c r="J90" s="355"/>
      <c r="K90" s="355"/>
      <c r="L90" s="355"/>
      <c r="M90" s="355"/>
      <c r="N90" s="355"/>
      <c r="O90" s="355"/>
      <c r="P90" s="355"/>
      <c r="Q90" s="355"/>
      <c r="R90" s="355"/>
      <c r="S90" s="355"/>
      <c r="T90" s="222">
        <f t="shared" si="9"/>
        <v>0</v>
      </c>
      <c r="U90" s="222">
        <f t="shared" si="10"/>
        <v>0</v>
      </c>
    </row>
    <row r="91" spans="1:21" ht="16.5" hidden="1" x14ac:dyDescent="0.3">
      <c r="A91" s="378"/>
      <c r="B91" s="373"/>
      <c r="C91" s="155"/>
      <c r="D91" s="379"/>
      <c r="E91" s="379"/>
      <c r="F91" s="380"/>
      <c r="G91" s="376">
        <f t="shared" si="14"/>
        <v>0</v>
      </c>
      <c r="H91" s="377"/>
      <c r="I91" s="355"/>
      <c r="J91" s="355"/>
      <c r="K91" s="355"/>
      <c r="L91" s="355"/>
      <c r="M91" s="355"/>
      <c r="N91" s="355"/>
      <c r="O91" s="355"/>
      <c r="P91" s="355"/>
      <c r="Q91" s="355"/>
      <c r="R91" s="355"/>
      <c r="S91" s="355"/>
      <c r="T91" s="222">
        <f t="shared" si="9"/>
        <v>0</v>
      </c>
      <c r="U91" s="222">
        <f t="shared" si="10"/>
        <v>0</v>
      </c>
    </row>
    <row r="92" spans="1:21" ht="16.5" hidden="1" x14ac:dyDescent="0.3">
      <c r="A92" s="378"/>
      <c r="B92" s="373"/>
      <c r="C92" s="155"/>
      <c r="D92" s="379"/>
      <c r="E92" s="379"/>
      <c r="F92" s="380"/>
      <c r="G92" s="376">
        <f t="shared" si="14"/>
        <v>0</v>
      </c>
      <c r="H92" s="377"/>
      <c r="I92" s="355"/>
      <c r="J92" s="355"/>
      <c r="K92" s="355"/>
      <c r="L92" s="355"/>
      <c r="M92" s="355"/>
      <c r="N92" s="355"/>
      <c r="O92" s="355"/>
      <c r="P92" s="355"/>
      <c r="Q92" s="355"/>
      <c r="R92" s="355"/>
      <c r="S92" s="355"/>
      <c r="T92" s="222">
        <f t="shared" si="9"/>
        <v>0</v>
      </c>
      <c r="U92" s="222">
        <f t="shared" si="10"/>
        <v>0</v>
      </c>
    </row>
    <row r="93" spans="1:21" ht="16.5" hidden="1" x14ac:dyDescent="0.3">
      <c r="A93" s="378"/>
      <c r="B93" s="373"/>
      <c r="C93" s="155"/>
      <c r="D93" s="379"/>
      <c r="E93" s="379"/>
      <c r="F93" s="380"/>
      <c r="G93" s="376">
        <f t="shared" si="14"/>
        <v>0</v>
      </c>
      <c r="H93" s="377"/>
      <c r="I93" s="355"/>
      <c r="J93" s="355"/>
      <c r="K93" s="355"/>
      <c r="L93" s="355"/>
      <c r="M93" s="355"/>
      <c r="N93" s="355"/>
      <c r="O93" s="355"/>
      <c r="P93" s="355"/>
      <c r="Q93" s="355"/>
      <c r="R93" s="355"/>
      <c r="S93" s="355"/>
      <c r="T93" s="222">
        <f t="shared" si="9"/>
        <v>0</v>
      </c>
      <c r="U93" s="222">
        <f t="shared" si="10"/>
        <v>0</v>
      </c>
    </row>
    <row r="94" spans="1:21" ht="16.5" hidden="1" x14ac:dyDescent="0.3">
      <c r="A94" s="378"/>
      <c r="B94" s="373"/>
      <c r="C94" s="155"/>
      <c r="D94" s="379"/>
      <c r="E94" s="379"/>
      <c r="F94" s="380"/>
      <c r="G94" s="376">
        <f t="shared" si="14"/>
        <v>0</v>
      </c>
      <c r="H94" s="377"/>
      <c r="I94" s="355"/>
      <c r="J94" s="355"/>
      <c r="K94" s="355"/>
      <c r="L94" s="355"/>
      <c r="M94" s="355"/>
      <c r="N94" s="355"/>
      <c r="O94" s="355"/>
      <c r="P94" s="355"/>
      <c r="Q94" s="355"/>
      <c r="R94" s="355"/>
      <c r="S94" s="355"/>
      <c r="T94" s="222">
        <f t="shared" si="9"/>
        <v>0</v>
      </c>
      <c r="U94" s="222">
        <f t="shared" si="10"/>
        <v>0</v>
      </c>
    </row>
    <row r="95" spans="1:21" ht="16.5" hidden="1" x14ac:dyDescent="0.3">
      <c r="A95" s="378"/>
      <c r="B95" s="373"/>
      <c r="C95" s="155"/>
      <c r="D95" s="379"/>
      <c r="E95" s="379"/>
      <c r="F95" s="380"/>
      <c r="G95" s="376">
        <f t="shared" si="14"/>
        <v>0</v>
      </c>
      <c r="H95" s="377"/>
      <c r="I95" s="355"/>
      <c r="J95" s="355"/>
      <c r="K95" s="355"/>
      <c r="L95" s="355"/>
      <c r="M95" s="355"/>
      <c r="N95" s="355"/>
      <c r="O95" s="355"/>
      <c r="P95" s="355"/>
      <c r="Q95" s="355"/>
      <c r="R95" s="355"/>
      <c r="S95" s="355"/>
      <c r="T95" s="222">
        <f t="shared" si="9"/>
        <v>0</v>
      </c>
      <c r="U95" s="222">
        <f t="shared" si="10"/>
        <v>0</v>
      </c>
    </row>
    <row r="96" spans="1:21" ht="16.5" hidden="1" x14ac:dyDescent="0.3">
      <c r="A96" s="378"/>
      <c r="B96" s="373"/>
      <c r="C96" s="155"/>
      <c r="D96" s="379"/>
      <c r="E96" s="379"/>
      <c r="F96" s="380"/>
      <c r="G96" s="376">
        <f t="shared" si="14"/>
        <v>0</v>
      </c>
      <c r="H96" s="377"/>
      <c r="I96" s="355"/>
      <c r="J96" s="355"/>
      <c r="K96" s="355"/>
      <c r="L96" s="355"/>
      <c r="M96" s="355"/>
      <c r="N96" s="355"/>
      <c r="O96" s="355"/>
      <c r="P96" s="355"/>
      <c r="Q96" s="355"/>
      <c r="R96" s="355"/>
      <c r="S96" s="355"/>
      <c r="T96" s="222">
        <f t="shared" si="9"/>
        <v>0</v>
      </c>
      <c r="U96" s="222">
        <f t="shared" si="10"/>
        <v>0</v>
      </c>
    </row>
    <row r="97" spans="1:21" ht="16.5" hidden="1" x14ac:dyDescent="0.3">
      <c r="A97" s="378"/>
      <c r="B97" s="373"/>
      <c r="C97" s="155"/>
      <c r="D97" s="379"/>
      <c r="E97" s="379"/>
      <c r="F97" s="380"/>
      <c r="G97" s="376">
        <f t="shared" si="14"/>
        <v>0</v>
      </c>
      <c r="H97" s="377"/>
      <c r="I97" s="355"/>
      <c r="J97" s="355"/>
      <c r="K97" s="355"/>
      <c r="L97" s="355"/>
      <c r="M97" s="355"/>
      <c r="N97" s="355"/>
      <c r="O97" s="355"/>
      <c r="P97" s="355"/>
      <c r="Q97" s="355"/>
      <c r="R97" s="355"/>
      <c r="S97" s="355"/>
      <c r="T97" s="222">
        <f t="shared" si="9"/>
        <v>0</v>
      </c>
      <c r="U97" s="222">
        <f t="shared" si="10"/>
        <v>0</v>
      </c>
    </row>
    <row r="98" spans="1:21" ht="16.5" hidden="1" x14ac:dyDescent="0.3">
      <c r="A98" s="378"/>
      <c r="B98" s="373"/>
      <c r="C98" s="155"/>
      <c r="D98" s="379"/>
      <c r="E98" s="379"/>
      <c r="F98" s="380"/>
      <c r="G98" s="376">
        <f t="shared" si="14"/>
        <v>0</v>
      </c>
      <c r="H98" s="377"/>
      <c r="I98" s="355"/>
      <c r="J98" s="355"/>
      <c r="K98" s="355"/>
      <c r="L98" s="355"/>
      <c r="M98" s="355"/>
      <c r="N98" s="355"/>
      <c r="O98" s="355"/>
      <c r="P98" s="355"/>
      <c r="Q98" s="355"/>
      <c r="R98" s="355"/>
      <c r="S98" s="355"/>
      <c r="T98" s="222">
        <f t="shared" si="9"/>
        <v>0</v>
      </c>
      <c r="U98" s="222">
        <f t="shared" si="10"/>
        <v>0</v>
      </c>
    </row>
    <row r="99" spans="1:21" ht="16.5" hidden="1" x14ac:dyDescent="0.3">
      <c r="A99" s="378"/>
      <c r="B99" s="373"/>
      <c r="C99" s="155"/>
      <c r="D99" s="379"/>
      <c r="E99" s="379"/>
      <c r="F99" s="380"/>
      <c r="G99" s="376">
        <f t="shared" si="14"/>
        <v>0</v>
      </c>
      <c r="H99" s="377"/>
      <c r="I99" s="355"/>
      <c r="J99" s="355"/>
      <c r="K99" s="355"/>
      <c r="L99" s="355"/>
      <c r="M99" s="355"/>
      <c r="N99" s="355"/>
      <c r="O99" s="355"/>
      <c r="P99" s="355"/>
      <c r="Q99" s="355"/>
      <c r="R99" s="355"/>
      <c r="S99" s="355"/>
      <c r="T99" s="222">
        <f t="shared" si="9"/>
        <v>0</v>
      </c>
      <c r="U99" s="222">
        <f t="shared" si="10"/>
        <v>0</v>
      </c>
    </row>
    <row r="100" spans="1:21" ht="16.5" hidden="1" x14ac:dyDescent="0.3">
      <c r="A100" s="378"/>
      <c r="B100" s="373"/>
      <c r="C100" s="155"/>
      <c r="D100" s="379"/>
      <c r="E100" s="379"/>
      <c r="F100" s="380"/>
      <c r="G100" s="376">
        <f t="shared" si="14"/>
        <v>0</v>
      </c>
      <c r="H100" s="377"/>
      <c r="I100" s="355"/>
      <c r="J100" s="355"/>
      <c r="K100" s="355"/>
      <c r="L100" s="355"/>
      <c r="M100" s="355"/>
      <c r="N100" s="355"/>
      <c r="O100" s="355"/>
      <c r="P100" s="355"/>
      <c r="Q100" s="355"/>
      <c r="R100" s="355"/>
      <c r="S100" s="355"/>
      <c r="T100" s="222">
        <f t="shared" si="9"/>
        <v>0</v>
      </c>
      <c r="U100" s="222">
        <f t="shared" si="10"/>
        <v>0</v>
      </c>
    </row>
    <row r="101" spans="1:21" ht="16.5" hidden="1" x14ac:dyDescent="0.3">
      <c r="A101" s="378"/>
      <c r="B101" s="373"/>
      <c r="C101" s="155"/>
      <c r="D101" s="379"/>
      <c r="E101" s="379"/>
      <c r="F101" s="380"/>
      <c r="G101" s="376">
        <f t="shared" si="14"/>
        <v>0</v>
      </c>
      <c r="H101" s="377"/>
      <c r="I101" s="355"/>
      <c r="J101" s="355"/>
      <c r="K101" s="355"/>
      <c r="L101" s="355"/>
      <c r="M101" s="355"/>
      <c r="N101" s="355"/>
      <c r="O101" s="355"/>
      <c r="P101" s="355"/>
      <c r="Q101" s="355"/>
      <c r="R101" s="355"/>
      <c r="S101" s="355"/>
      <c r="T101" s="222">
        <f t="shared" si="9"/>
        <v>0</v>
      </c>
      <c r="U101" s="222">
        <f t="shared" si="10"/>
        <v>0</v>
      </c>
    </row>
    <row r="102" spans="1:21" ht="16.5" hidden="1" x14ac:dyDescent="0.3">
      <c r="A102" s="378"/>
      <c r="B102" s="373"/>
      <c r="C102" s="155"/>
      <c r="D102" s="379"/>
      <c r="E102" s="379"/>
      <c r="F102" s="380"/>
      <c r="G102" s="376">
        <f t="shared" si="14"/>
        <v>0</v>
      </c>
      <c r="H102" s="377"/>
      <c r="I102" s="355"/>
      <c r="J102" s="355"/>
      <c r="K102" s="355"/>
      <c r="L102" s="355"/>
      <c r="M102" s="355"/>
      <c r="N102" s="355"/>
      <c r="O102" s="355"/>
      <c r="P102" s="355"/>
      <c r="Q102" s="355"/>
      <c r="R102" s="355"/>
      <c r="S102" s="355"/>
      <c r="T102" s="222">
        <f t="shared" si="9"/>
        <v>0</v>
      </c>
      <c r="U102" s="222">
        <f t="shared" si="10"/>
        <v>0</v>
      </c>
    </row>
    <row r="103" spans="1:21" ht="16.5" hidden="1" x14ac:dyDescent="0.3">
      <c r="A103" s="378"/>
      <c r="B103" s="373"/>
      <c r="C103" s="155"/>
      <c r="D103" s="379"/>
      <c r="E103" s="379"/>
      <c r="F103" s="380"/>
      <c r="G103" s="376">
        <f t="shared" si="14"/>
        <v>0</v>
      </c>
      <c r="H103" s="377"/>
      <c r="I103" s="355"/>
      <c r="J103" s="355"/>
      <c r="K103" s="355"/>
      <c r="L103" s="355"/>
      <c r="M103" s="355"/>
      <c r="N103" s="355"/>
      <c r="O103" s="355"/>
      <c r="P103" s="355"/>
      <c r="Q103" s="355"/>
      <c r="R103" s="355"/>
      <c r="S103" s="355"/>
      <c r="T103" s="222">
        <f t="shared" si="9"/>
        <v>0</v>
      </c>
      <c r="U103" s="222">
        <f t="shared" si="10"/>
        <v>0</v>
      </c>
    </row>
    <row r="104" spans="1:21" ht="16.5" hidden="1" x14ac:dyDescent="0.3">
      <c r="A104" s="378"/>
      <c r="B104" s="373"/>
      <c r="C104" s="155"/>
      <c r="D104" s="379"/>
      <c r="E104" s="379"/>
      <c r="F104" s="380"/>
      <c r="G104" s="376">
        <f t="shared" si="14"/>
        <v>0</v>
      </c>
      <c r="H104" s="377"/>
      <c r="I104" s="355"/>
      <c r="J104" s="355"/>
      <c r="K104" s="355"/>
      <c r="L104" s="355"/>
      <c r="M104" s="355"/>
      <c r="N104" s="355"/>
      <c r="O104" s="355"/>
      <c r="P104" s="355"/>
      <c r="Q104" s="355"/>
      <c r="R104" s="355"/>
      <c r="S104" s="355"/>
      <c r="T104" s="222">
        <f t="shared" si="9"/>
        <v>0</v>
      </c>
      <c r="U104" s="222">
        <f t="shared" si="10"/>
        <v>0</v>
      </c>
    </row>
    <row r="105" spans="1:21" ht="16.5" hidden="1" x14ac:dyDescent="0.3">
      <c r="A105" s="378"/>
      <c r="B105" s="373"/>
      <c r="C105" s="155"/>
      <c r="D105" s="379"/>
      <c r="E105" s="379"/>
      <c r="F105" s="380"/>
      <c r="G105" s="376">
        <f t="shared" si="14"/>
        <v>0</v>
      </c>
      <c r="H105" s="377"/>
      <c r="I105" s="355"/>
      <c r="J105" s="355"/>
      <c r="K105" s="355"/>
      <c r="L105" s="355"/>
      <c r="M105" s="355"/>
      <c r="N105" s="355"/>
      <c r="O105" s="355"/>
      <c r="P105" s="355"/>
      <c r="Q105" s="355"/>
      <c r="R105" s="355"/>
      <c r="S105" s="355"/>
      <c r="T105" s="222">
        <f t="shared" si="9"/>
        <v>0</v>
      </c>
      <c r="U105" s="222">
        <f t="shared" si="10"/>
        <v>0</v>
      </c>
    </row>
    <row r="106" spans="1:21" ht="16.5" hidden="1" x14ac:dyDescent="0.3">
      <c r="A106" s="378"/>
      <c r="B106" s="373"/>
      <c r="C106" s="155"/>
      <c r="D106" s="379"/>
      <c r="E106" s="379"/>
      <c r="F106" s="380"/>
      <c r="G106" s="376">
        <f t="shared" si="14"/>
        <v>0</v>
      </c>
      <c r="H106" s="377"/>
      <c r="I106" s="355"/>
      <c r="J106" s="355"/>
      <c r="K106" s="355"/>
      <c r="L106" s="355"/>
      <c r="M106" s="355"/>
      <c r="N106" s="355"/>
      <c r="O106" s="355"/>
      <c r="P106" s="355"/>
      <c r="Q106" s="355"/>
      <c r="R106" s="355"/>
      <c r="S106" s="355"/>
      <c r="T106" s="222">
        <f t="shared" si="9"/>
        <v>0</v>
      </c>
      <c r="U106" s="222">
        <f t="shared" si="10"/>
        <v>0</v>
      </c>
    </row>
    <row r="107" spans="1:21" ht="16.5" hidden="1" x14ac:dyDescent="0.3">
      <c r="A107" s="378"/>
      <c r="B107" s="373"/>
      <c r="C107" s="155"/>
      <c r="D107" s="379"/>
      <c r="E107" s="379"/>
      <c r="F107" s="380"/>
      <c r="G107" s="376">
        <f t="shared" si="14"/>
        <v>0</v>
      </c>
      <c r="H107" s="377"/>
      <c r="I107" s="355"/>
      <c r="J107" s="355"/>
      <c r="K107" s="355"/>
      <c r="L107" s="355"/>
      <c r="M107" s="355"/>
      <c r="N107" s="355"/>
      <c r="O107" s="355"/>
      <c r="P107" s="355"/>
      <c r="Q107" s="355"/>
      <c r="R107" s="355"/>
      <c r="S107" s="355"/>
      <c r="T107" s="222">
        <f t="shared" si="9"/>
        <v>0</v>
      </c>
      <c r="U107" s="222">
        <f t="shared" si="10"/>
        <v>0</v>
      </c>
    </row>
    <row r="108" spans="1:21" ht="16.5" hidden="1" x14ac:dyDescent="0.3">
      <c r="A108" s="378"/>
      <c r="B108" s="373"/>
      <c r="C108" s="155"/>
      <c r="D108" s="379"/>
      <c r="E108" s="379"/>
      <c r="F108" s="380"/>
      <c r="G108" s="376">
        <f t="shared" si="14"/>
        <v>0</v>
      </c>
      <c r="H108" s="377"/>
      <c r="I108" s="355"/>
      <c r="J108" s="355"/>
      <c r="K108" s="355"/>
      <c r="L108" s="355"/>
      <c r="M108" s="355"/>
      <c r="N108" s="355"/>
      <c r="O108" s="355"/>
      <c r="P108" s="355"/>
      <c r="Q108" s="355"/>
      <c r="R108" s="355"/>
      <c r="S108" s="355"/>
      <c r="T108" s="222">
        <f t="shared" si="9"/>
        <v>0</v>
      </c>
      <c r="U108" s="222">
        <f t="shared" si="10"/>
        <v>0</v>
      </c>
    </row>
    <row r="109" spans="1:21" ht="16.5" hidden="1" x14ac:dyDescent="0.3">
      <c r="A109" s="378"/>
      <c r="B109" s="373"/>
      <c r="C109" s="155"/>
      <c r="D109" s="379"/>
      <c r="E109" s="379"/>
      <c r="F109" s="380"/>
      <c r="G109" s="376">
        <f t="shared" si="14"/>
        <v>0</v>
      </c>
      <c r="H109" s="377"/>
      <c r="I109" s="355"/>
      <c r="J109" s="355"/>
      <c r="K109" s="355"/>
      <c r="L109" s="355"/>
      <c r="M109" s="355"/>
      <c r="N109" s="355"/>
      <c r="O109" s="355"/>
      <c r="P109" s="355"/>
      <c r="Q109" s="355"/>
      <c r="R109" s="355"/>
      <c r="S109" s="355"/>
      <c r="T109" s="222">
        <f t="shared" si="9"/>
        <v>0</v>
      </c>
      <c r="U109" s="222">
        <f t="shared" si="10"/>
        <v>0</v>
      </c>
    </row>
    <row r="110" spans="1:21" ht="16.5" hidden="1" x14ac:dyDescent="0.3">
      <c r="A110" s="378"/>
      <c r="B110" s="373"/>
      <c r="C110" s="155"/>
      <c r="D110" s="379"/>
      <c r="E110" s="379"/>
      <c r="F110" s="380"/>
      <c r="G110" s="376">
        <f t="shared" si="14"/>
        <v>0</v>
      </c>
      <c r="H110" s="377"/>
      <c r="I110" s="355"/>
      <c r="J110" s="355"/>
      <c r="K110" s="355"/>
      <c r="L110" s="355"/>
      <c r="M110" s="355"/>
      <c r="N110" s="355"/>
      <c r="O110" s="355"/>
      <c r="P110" s="355"/>
      <c r="Q110" s="355"/>
      <c r="R110" s="355"/>
      <c r="S110" s="355"/>
      <c r="T110" s="222">
        <f t="shared" si="9"/>
        <v>0</v>
      </c>
      <c r="U110" s="222">
        <f t="shared" si="10"/>
        <v>0</v>
      </c>
    </row>
    <row r="111" spans="1:21" ht="16.5" hidden="1" x14ac:dyDescent="0.3">
      <c r="A111" s="378"/>
      <c r="B111" s="373"/>
      <c r="C111" s="155"/>
      <c r="D111" s="379"/>
      <c r="E111" s="379"/>
      <c r="F111" s="380"/>
      <c r="G111" s="376">
        <f t="shared" si="14"/>
        <v>0</v>
      </c>
      <c r="H111" s="377"/>
      <c r="I111" s="355"/>
      <c r="J111" s="355"/>
      <c r="K111" s="355"/>
      <c r="L111" s="355"/>
      <c r="M111" s="355"/>
      <c r="N111" s="355"/>
      <c r="O111" s="355"/>
      <c r="P111" s="355"/>
      <c r="Q111" s="355"/>
      <c r="R111" s="355"/>
      <c r="S111" s="355"/>
      <c r="T111" s="222">
        <f t="shared" si="9"/>
        <v>0</v>
      </c>
      <c r="U111" s="222">
        <f t="shared" si="10"/>
        <v>0</v>
      </c>
    </row>
    <row r="112" spans="1:21" ht="16.5" hidden="1" x14ac:dyDescent="0.3">
      <c r="A112" s="378"/>
      <c r="B112" s="373"/>
      <c r="C112" s="155"/>
      <c r="D112" s="379"/>
      <c r="E112" s="379"/>
      <c r="F112" s="380"/>
      <c r="G112" s="376">
        <f t="shared" si="14"/>
        <v>0</v>
      </c>
      <c r="H112" s="377"/>
      <c r="I112" s="355"/>
      <c r="J112" s="355"/>
      <c r="K112" s="355"/>
      <c r="L112" s="355"/>
      <c r="M112" s="355"/>
      <c r="N112" s="355"/>
      <c r="O112" s="355"/>
      <c r="P112" s="355"/>
      <c r="Q112" s="355"/>
      <c r="R112" s="355"/>
      <c r="S112" s="355"/>
      <c r="T112" s="222">
        <f t="shared" si="9"/>
        <v>0</v>
      </c>
      <c r="U112" s="222">
        <f t="shared" si="10"/>
        <v>0</v>
      </c>
    </row>
    <row r="113" spans="1:21" ht="16.5" hidden="1" x14ac:dyDescent="0.3">
      <c r="A113" s="378"/>
      <c r="B113" s="373"/>
      <c r="C113" s="155"/>
      <c r="D113" s="379"/>
      <c r="E113" s="379"/>
      <c r="F113" s="380"/>
      <c r="G113" s="376">
        <f t="shared" si="14"/>
        <v>0</v>
      </c>
      <c r="H113" s="377"/>
      <c r="I113" s="355"/>
      <c r="J113" s="355"/>
      <c r="K113" s="355"/>
      <c r="L113" s="355"/>
      <c r="M113" s="355"/>
      <c r="N113" s="355"/>
      <c r="O113" s="355"/>
      <c r="P113" s="355"/>
      <c r="Q113" s="355"/>
      <c r="R113" s="355"/>
      <c r="S113" s="355"/>
      <c r="T113" s="222">
        <f t="shared" si="9"/>
        <v>0</v>
      </c>
      <c r="U113" s="222">
        <f t="shared" si="10"/>
        <v>0</v>
      </c>
    </row>
    <row r="114" spans="1:21" ht="16.5" hidden="1" x14ac:dyDescent="0.3">
      <c r="A114" s="378"/>
      <c r="B114" s="373"/>
      <c r="C114" s="155"/>
      <c r="D114" s="379"/>
      <c r="E114" s="379"/>
      <c r="F114" s="380"/>
      <c r="G114" s="376">
        <f t="shared" si="14"/>
        <v>0</v>
      </c>
      <c r="H114" s="377"/>
      <c r="I114" s="355"/>
      <c r="J114" s="355"/>
      <c r="K114" s="355"/>
      <c r="L114" s="355"/>
      <c r="M114" s="355"/>
      <c r="N114" s="355"/>
      <c r="O114" s="355"/>
      <c r="P114" s="355"/>
      <c r="Q114" s="355"/>
      <c r="R114" s="355"/>
      <c r="S114" s="355"/>
      <c r="T114" s="222">
        <f t="shared" si="9"/>
        <v>0</v>
      </c>
      <c r="U114" s="222">
        <f t="shared" si="10"/>
        <v>0</v>
      </c>
    </row>
    <row r="115" spans="1:21" ht="16.5" hidden="1" x14ac:dyDescent="0.3">
      <c r="A115" s="378"/>
      <c r="B115" s="373"/>
      <c r="C115" s="155"/>
      <c r="D115" s="379"/>
      <c r="E115" s="379"/>
      <c r="F115" s="380"/>
      <c r="G115" s="376">
        <f t="shared" si="14"/>
        <v>0</v>
      </c>
      <c r="H115" s="377"/>
      <c r="I115" s="355"/>
      <c r="J115" s="355"/>
      <c r="K115" s="355"/>
      <c r="L115" s="355"/>
      <c r="M115" s="355"/>
      <c r="N115" s="355"/>
      <c r="O115" s="355"/>
      <c r="P115" s="355"/>
      <c r="Q115" s="355"/>
      <c r="R115" s="355"/>
      <c r="S115" s="355"/>
      <c r="T115" s="222">
        <f t="shared" si="9"/>
        <v>0</v>
      </c>
      <c r="U115" s="222">
        <f t="shared" si="10"/>
        <v>0</v>
      </c>
    </row>
    <row r="116" spans="1:21" ht="16.5" hidden="1" x14ac:dyDescent="0.3">
      <c r="A116" s="378"/>
      <c r="B116" s="373"/>
      <c r="C116" s="155"/>
      <c r="D116" s="379"/>
      <c r="E116" s="379"/>
      <c r="F116" s="380"/>
      <c r="G116" s="376">
        <f t="shared" si="14"/>
        <v>0</v>
      </c>
      <c r="H116" s="377"/>
      <c r="I116" s="355"/>
      <c r="J116" s="355"/>
      <c r="K116" s="355"/>
      <c r="L116" s="355"/>
      <c r="M116" s="355"/>
      <c r="N116" s="355"/>
      <c r="O116" s="355"/>
      <c r="P116" s="355"/>
      <c r="Q116" s="355"/>
      <c r="R116" s="355"/>
      <c r="S116" s="355"/>
      <c r="T116" s="222">
        <f t="shared" si="9"/>
        <v>0</v>
      </c>
      <c r="U116" s="222">
        <f t="shared" si="10"/>
        <v>0</v>
      </c>
    </row>
    <row r="117" spans="1:21" ht="16.5" hidden="1" x14ac:dyDescent="0.3">
      <c r="A117" s="378"/>
      <c r="B117" s="373"/>
      <c r="C117" s="155"/>
      <c r="D117" s="379"/>
      <c r="E117" s="379"/>
      <c r="F117" s="380"/>
      <c r="G117" s="376">
        <f t="shared" si="14"/>
        <v>0</v>
      </c>
      <c r="H117" s="377"/>
      <c r="I117" s="355"/>
      <c r="J117" s="355"/>
      <c r="K117" s="355"/>
      <c r="L117" s="355"/>
      <c r="M117" s="355"/>
      <c r="N117" s="355"/>
      <c r="O117" s="355"/>
      <c r="P117" s="355"/>
      <c r="Q117" s="355"/>
      <c r="R117" s="355"/>
      <c r="S117" s="355"/>
      <c r="T117" s="222">
        <f t="shared" si="9"/>
        <v>0</v>
      </c>
      <c r="U117" s="222">
        <f t="shared" si="10"/>
        <v>0</v>
      </c>
    </row>
    <row r="118" spans="1:21" ht="16.5" hidden="1" x14ac:dyDescent="0.3">
      <c r="A118" s="378"/>
      <c r="B118" s="373"/>
      <c r="C118" s="155"/>
      <c r="D118" s="379"/>
      <c r="E118" s="379"/>
      <c r="F118" s="380"/>
      <c r="G118" s="376">
        <f t="shared" si="14"/>
        <v>0</v>
      </c>
      <c r="H118" s="377"/>
      <c r="I118" s="355"/>
      <c r="J118" s="355"/>
      <c r="K118" s="355"/>
      <c r="L118" s="355"/>
      <c r="M118" s="355"/>
      <c r="N118" s="355"/>
      <c r="O118" s="355"/>
      <c r="P118" s="355"/>
      <c r="Q118" s="355"/>
      <c r="R118" s="355"/>
      <c r="S118" s="355"/>
      <c r="T118" s="222">
        <f t="shared" si="9"/>
        <v>0</v>
      </c>
      <c r="U118" s="222">
        <f t="shared" si="10"/>
        <v>0</v>
      </c>
    </row>
    <row r="119" spans="1:21" ht="16.5" hidden="1" x14ac:dyDescent="0.3">
      <c r="A119" s="378"/>
      <c r="B119" s="373"/>
      <c r="C119" s="155"/>
      <c r="D119" s="379"/>
      <c r="E119" s="379"/>
      <c r="F119" s="380"/>
      <c r="G119" s="376">
        <f t="shared" si="14"/>
        <v>0</v>
      </c>
      <c r="H119" s="377"/>
      <c r="I119" s="355"/>
      <c r="J119" s="355"/>
      <c r="K119" s="355"/>
      <c r="L119" s="355"/>
      <c r="M119" s="355"/>
      <c r="N119" s="355"/>
      <c r="O119" s="355"/>
      <c r="P119" s="355"/>
      <c r="Q119" s="355"/>
      <c r="R119" s="355"/>
      <c r="S119" s="355"/>
      <c r="T119" s="222">
        <f t="shared" si="9"/>
        <v>0</v>
      </c>
      <c r="U119" s="222">
        <f t="shared" si="10"/>
        <v>0</v>
      </c>
    </row>
    <row r="120" spans="1:21" ht="16.5" hidden="1" x14ac:dyDescent="0.3">
      <c r="A120" s="378"/>
      <c r="B120" s="373"/>
      <c r="C120" s="155"/>
      <c r="D120" s="379"/>
      <c r="E120" s="379"/>
      <c r="F120" s="380"/>
      <c r="G120" s="376">
        <f t="shared" si="14"/>
        <v>0</v>
      </c>
      <c r="H120" s="377"/>
      <c r="I120" s="355"/>
      <c r="J120" s="355"/>
      <c r="K120" s="355"/>
      <c r="L120" s="355"/>
      <c r="M120" s="355"/>
      <c r="N120" s="355"/>
      <c r="O120" s="355"/>
      <c r="P120" s="355"/>
      <c r="Q120" s="355"/>
      <c r="R120" s="355"/>
      <c r="S120" s="355"/>
      <c r="T120" s="222">
        <f t="shared" si="9"/>
        <v>0</v>
      </c>
      <c r="U120" s="222">
        <f t="shared" si="10"/>
        <v>0</v>
      </c>
    </row>
    <row r="121" spans="1:21" ht="16.5" hidden="1" x14ac:dyDescent="0.3">
      <c r="A121" s="378"/>
      <c r="B121" s="373"/>
      <c r="C121" s="155"/>
      <c r="D121" s="379"/>
      <c r="E121" s="379"/>
      <c r="F121" s="380"/>
      <c r="G121" s="376">
        <f t="shared" si="14"/>
        <v>0</v>
      </c>
      <c r="H121" s="377"/>
      <c r="I121" s="355"/>
      <c r="J121" s="355"/>
      <c r="K121" s="355"/>
      <c r="L121" s="355"/>
      <c r="M121" s="355"/>
      <c r="N121" s="355"/>
      <c r="O121" s="355"/>
      <c r="P121" s="355"/>
      <c r="Q121" s="355"/>
      <c r="R121" s="355"/>
      <c r="S121" s="355"/>
      <c r="T121" s="222">
        <f t="shared" si="9"/>
        <v>0</v>
      </c>
      <c r="U121" s="222">
        <f t="shared" si="10"/>
        <v>0</v>
      </c>
    </row>
    <row r="122" spans="1:21" ht="16.5" hidden="1" x14ac:dyDescent="0.3">
      <c r="A122" s="378"/>
      <c r="B122" s="373"/>
      <c r="C122" s="155"/>
      <c r="D122" s="379"/>
      <c r="E122" s="379"/>
      <c r="F122" s="380"/>
      <c r="G122" s="376">
        <f t="shared" si="14"/>
        <v>0</v>
      </c>
      <c r="H122" s="377"/>
      <c r="I122" s="355"/>
      <c r="J122" s="355"/>
      <c r="K122" s="355"/>
      <c r="L122" s="355"/>
      <c r="M122" s="355"/>
      <c r="N122" s="355"/>
      <c r="O122" s="355"/>
      <c r="P122" s="355"/>
      <c r="Q122" s="355"/>
      <c r="R122" s="355"/>
      <c r="S122" s="355"/>
      <c r="T122" s="222">
        <f t="shared" si="9"/>
        <v>0</v>
      </c>
      <c r="U122" s="222">
        <f t="shared" si="10"/>
        <v>0</v>
      </c>
    </row>
    <row r="123" spans="1:21" ht="16.5" hidden="1" x14ac:dyDescent="0.3">
      <c r="A123" s="378"/>
      <c r="B123" s="373"/>
      <c r="C123" s="155"/>
      <c r="D123" s="379"/>
      <c r="E123" s="379"/>
      <c r="F123" s="380"/>
      <c r="G123" s="376">
        <f t="shared" si="14"/>
        <v>0</v>
      </c>
      <c r="H123" s="377"/>
      <c r="I123" s="355"/>
      <c r="J123" s="355"/>
      <c r="K123" s="355"/>
      <c r="L123" s="355"/>
      <c r="M123" s="355"/>
      <c r="N123" s="355"/>
      <c r="O123" s="355"/>
      <c r="P123" s="355"/>
      <c r="Q123" s="355"/>
      <c r="R123" s="355"/>
      <c r="S123" s="355"/>
      <c r="T123" s="222">
        <f t="shared" si="9"/>
        <v>0</v>
      </c>
      <c r="U123" s="222">
        <f t="shared" si="10"/>
        <v>0</v>
      </c>
    </row>
    <row r="124" spans="1:21" ht="16.5" hidden="1" x14ac:dyDescent="0.3">
      <c r="A124" s="378"/>
      <c r="B124" s="373"/>
      <c r="C124" s="155"/>
      <c r="D124" s="379"/>
      <c r="E124" s="379"/>
      <c r="F124" s="380"/>
      <c r="G124" s="376">
        <f t="shared" si="14"/>
        <v>0</v>
      </c>
      <c r="H124" s="377"/>
      <c r="I124" s="355"/>
      <c r="J124" s="355"/>
      <c r="K124" s="355"/>
      <c r="L124" s="355"/>
      <c r="M124" s="355"/>
      <c r="N124" s="355"/>
      <c r="O124" s="355"/>
      <c r="P124" s="355"/>
      <c r="Q124" s="355"/>
      <c r="R124" s="355"/>
      <c r="S124" s="355"/>
      <c r="T124" s="222">
        <f t="shared" si="9"/>
        <v>0</v>
      </c>
      <c r="U124" s="222">
        <f t="shared" si="10"/>
        <v>0</v>
      </c>
    </row>
    <row r="125" spans="1:21" ht="16.5" hidden="1" x14ac:dyDescent="0.3">
      <c r="A125" s="378"/>
      <c r="B125" s="373"/>
      <c r="C125" s="155"/>
      <c r="D125" s="379"/>
      <c r="E125" s="379"/>
      <c r="F125" s="380"/>
      <c r="G125" s="376">
        <f t="shared" si="14"/>
        <v>0</v>
      </c>
      <c r="H125" s="377"/>
      <c r="I125" s="355"/>
      <c r="J125" s="355"/>
      <c r="K125" s="355"/>
      <c r="L125" s="355"/>
      <c r="M125" s="355"/>
      <c r="N125" s="355"/>
      <c r="O125" s="355"/>
      <c r="P125" s="355"/>
      <c r="Q125" s="355"/>
      <c r="R125" s="355"/>
      <c r="S125" s="355"/>
      <c r="T125" s="222">
        <f t="shared" si="9"/>
        <v>0</v>
      </c>
      <c r="U125" s="222">
        <f t="shared" si="10"/>
        <v>0</v>
      </c>
    </row>
    <row r="126" spans="1:21" ht="16.5" hidden="1" x14ac:dyDescent="0.3">
      <c r="A126" s="378"/>
      <c r="B126" s="373"/>
      <c r="C126" s="155"/>
      <c r="D126" s="379"/>
      <c r="E126" s="379"/>
      <c r="F126" s="380"/>
      <c r="G126" s="376">
        <f t="shared" si="14"/>
        <v>0</v>
      </c>
      <c r="H126" s="377"/>
      <c r="I126" s="355"/>
      <c r="J126" s="355"/>
      <c r="K126" s="355"/>
      <c r="L126" s="355"/>
      <c r="M126" s="355"/>
      <c r="N126" s="355"/>
      <c r="O126" s="355"/>
      <c r="P126" s="355"/>
      <c r="Q126" s="355"/>
      <c r="R126" s="355"/>
      <c r="S126" s="355"/>
      <c r="T126" s="222">
        <f t="shared" si="9"/>
        <v>0</v>
      </c>
      <c r="U126" s="222">
        <f t="shared" si="10"/>
        <v>0</v>
      </c>
    </row>
    <row r="127" spans="1:21" ht="16.5" hidden="1" x14ac:dyDescent="0.3">
      <c r="A127" s="378"/>
      <c r="B127" s="373"/>
      <c r="C127" s="155"/>
      <c r="D127" s="379"/>
      <c r="E127" s="379"/>
      <c r="F127" s="380"/>
      <c r="G127" s="376">
        <f t="shared" si="14"/>
        <v>0</v>
      </c>
      <c r="H127" s="377"/>
      <c r="I127" s="355"/>
      <c r="J127" s="355"/>
      <c r="K127" s="355"/>
      <c r="L127" s="355"/>
      <c r="M127" s="355"/>
      <c r="N127" s="355"/>
      <c r="O127" s="355"/>
      <c r="P127" s="355"/>
      <c r="Q127" s="355"/>
      <c r="R127" s="355"/>
      <c r="S127" s="355"/>
      <c r="T127" s="222">
        <f t="shared" si="9"/>
        <v>0</v>
      </c>
      <c r="U127" s="222">
        <f t="shared" si="10"/>
        <v>0</v>
      </c>
    </row>
    <row r="128" spans="1:21" ht="16.5" hidden="1" x14ac:dyDescent="0.3">
      <c r="A128" s="378"/>
      <c r="B128" s="373"/>
      <c r="C128" s="155"/>
      <c r="D128" s="379"/>
      <c r="E128" s="379"/>
      <c r="F128" s="380"/>
      <c r="G128" s="376">
        <f t="shared" si="14"/>
        <v>0</v>
      </c>
      <c r="H128" s="377"/>
      <c r="I128" s="355"/>
      <c r="J128" s="355"/>
      <c r="K128" s="355"/>
      <c r="L128" s="355"/>
      <c r="M128" s="355"/>
      <c r="N128" s="355"/>
      <c r="O128" s="355"/>
      <c r="P128" s="355"/>
      <c r="Q128" s="355"/>
      <c r="R128" s="355"/>
      <c r="S128" s="355"/>
      <c r="T128" s="222">
        <f t="shared" si="9"/>
        <v>0</v>
      </c>
      <c r="U128" s="222">
        <f t="shared" si="10"/>
        <v>0</v>
      </c>
    </row>
    <row r="129" spans="1:21" ht="16.5" hidden="1" x14ac:dyDescent="0.3">
      <c r="A129" s="378"/>
      <c r="B129" s="373"/>
      <c r="C129" s="155"/>
      <c r="D129" s="379"/>
      <c r="E129" s="379"/>
      <c r="F129" s="380"/>
      <c r="G129" s="376">
        <f t="shared" si="14"/>
        <v>0</v>
      </c>
      <c r="H129" s="377"/>
      <c r="I129" s="355"/>
      <c r="J129" s="355"/>
      <c r="K129" s="355"/>
      <c r="L129" s="355"/>
      <c r="M129" s="355"/>
      <c r="N129" s="355"/>
      <c r="O129" s="355"/>
      <c r="P129" s="355"/>
      <c r="Q129" s="355"/>
      <c r="R129" s="355"/>
      <c r="S129" s="355"/>
      <c r="T129" s="222">
        <f t="shared" si="9"/>
        <v>0</v>
      </c>
      <c r="U129" s="222">
        <f t="shared" si="10"/>
        <v>0</v>
      </c>
    </row>
    <row r="130" spans="1:21" ht="16.5" hidden="1" x14ac:dyDescent="0.3">
      <c r="A130" s="378"/>
      <c r="B130" s="373"/>
      <c r="C130" s="155"/>
      <c r="D130" s="379"/>
      <c r="E130" s="379"/>
      <c r="F130" s="380"/>
      <c r="G130" s="376">
        <f t="shared" si="14"/>
        <v>0</v>
      </c>
      <c r="H130" s="377"/>
      <c r="I130" s="355"/>
      <c r="J130" s="355"/>
      <c r="K130" s="355"/>
      <c r="L130" s="355"/>
      <c r="M130" s="355"/>
      <c r="N130" s="355"/>
      <c r="O130" s="355"/>
      <c r="P130" s="355"/>
      <c r="Q130" s="355"/>
      <c r="R130" s="355"/>
      <c r="S130" s="355"/>
      <c r="T130" s="222">
        <f t="shared" si="9"/>
        <v>0</v>
      </c>
      <c r="U130" s="222">
        <f t="shared" si="10"/>
        <v>0</v>
      </c>
    </row>
    <row r="131" spans="1:21" ht="16.5" hidden="1" x14ac:dyDescent="0.3">
      <c r="A131" s="378"/>
      <c r="B131" s="373"/>
      <c r="C131" s="155"/>
      <c r="D131" s="379"/>
      <c r="E131" s="379"/>
      <c r="F131" s="380"/>
      <c r="G131" s="376">
        <f t="shared" si="14"/>
        <v>0</v>
      </c>
      <c r="H131" s="377"/>
      <c r="I131" s="355"/>
      <c r="J131" s="355"/>
      <c r="K131" s="355"/>
      <c r="L131" s="355"/>
      <c r="M131" s="355"/>
      <c r="N131" s="355"/>
      <c r="O131" s="355"/>
      <c r="P131" s="355"/>
      <c r="Q131" s="355"/>
      <c r="R131" s="355"/>
      <c r="S131" s="355"/>
      <c r="T131" s="222">
        <f t="shared" si="9"/>
        <v>0</v>
      </c>
      <c r="U131" s="222">
        <f t="shared" si="10"/>
        <v>0</v>
      </c>
    </row>
    <row r="132" spans="1:21" ht="16.5" hidden="1" x14ac:dyDescent="0.3">
      <c r="A132" s="378"/>
      <c r="B132" s="373"/>
      <c r="C132" s="155"/>
      <c r="D132" s="379"/>
      <c r="E132" s="379"/>
      <c r="F132" s="380"/>
      <c r="G132" s="376">
        <f t="shared" si="14"/>
        <v>0</v>
      </c>
      <c r="H132" s="377"/>
      <c r="I132" s="355"/>
      <c r="J132" s="355"/>
      <c r="K132" s="355"/>
      <c r="L132" s="355"/>
      <c r="M132" s="355"/>
      <c r="N132" s="355"/>
      <c r="O132" s="355"/>
      <c r="P132" s="355"/>
      <c r="Q132" s="355"/>
      <c r="R132" s="355"/>
      <c r="S132" s="355"/>
      <c r="T132" s="222">
        <f t="shared" si="9"/>
        <v>0</v>
      </c>
      <c r="U132" s="222">
        <f t="shared" si="10"/>
        <v>0</v>
      </c>
    </row>
    <row r="133" spans="1:21" ht="16.5" hidden="1" x14ac:dyDescent="0.3">
      <c r="A133" s="378"/>
      <c r="B133" s="373"/>
      <c r="C133" s="155"/>
      <c r="D133" s="379"/>
      <c r="E133" s="379"/>
      <c r="F133" s="380"/>
      <c r="G133" s="376">
        <f t="shared" si="14"/>
        <v>0</v>
      </c>
      <c r="H133" s="377"/>
      <c r="I133" s="355"/>
      <c r="J133" s="355"/>
      <c r="K133" s="355"/>
      <c r="L133" s="355"/>
      <c r="M133" s="355"/>
      <c r="N133" s="355"/>
      <c r="O133" s="355"/>
      <c r="P133" s="355"/>
      <c r="Q133" s="355"/>
      <c r="R133" s="355"/>
      <c r="S133" s="355"/>
      <c r="T133" s="222">
        <f t="shared" si="9"/>
        <v>0</v>
      </c>
      <c r="U133" s="222">
        <f t="shared" si="10"/>
        <v>0</v>
      </c>
    </row>
    <row r="134" spans="1:21" ht="16.5" hidden="1" x14ac:dyDescent="0.3">
      <c r="A134" s="378"/>
      <c r="B134" s="373"/>
      <c r="C134" s="155"/>
      <c r="D134" s="379"/>
      <c r="E134" s="379"/>
      <c r="F134" s="380"/>
      <c r="G134" s="376">
        <f t="shared" si="14"/>
        <v>0</v>
      </c>
      <c r="H134" s="377"/>
      <c r="I134" s="355"/>
      <c r="J134" s="355"/>
      <c r="K134" s="355"/>
      <c r="L134" s="355"/>
      <c r="M134" s="355"/>
      <c r="N134" s="355"/>
      <c r="O134" s="355"/>
      <c r="P134" s="355"/>
      <c r="Q134" s="355"/>
      <c r="R134" s="355"/>
      <c r="S134" s="355"/>
      <c r="T134" s="222">
        <f t="shared" si="9"/>
        <v>0</v>
      </c>
      <c r="U134" s="222">
        <f t="shared" si="10"/>
        <v>0</v>
      </c>
    </row>
    <row r="135" spans="1:21" ht="16.5" hidden="1" x14ac:dyDescent="0.3">
      <c r="A135" s="378"/>
      <c r="B135" s="373"/>
      <c r="C135" s="155"/>
      <c r="D135" s="379"/>
      <c r="E135" s="379"/>
      <c r="F135" s="380"/>
      <c r="G135" s="376">
        <f t="shared" si="14"/>
        <v>0</v>
      </c>
      <c r="H135" s="377"/>
      <c r="I135" s="355"/>
      <c r="J135" s="355"/>
      <c r="K135" s="355"/>
      <c r="L135" s="355"/>
      <c r="M135" s="355"/>
      <c r="N135" s="355"/>
      <c r="O135" s="355"/>
      <c r="P135" s="355"/>
      <c r="Q135" s="355"/>
      <c r="R135" s="355"/>
      <c r="S135" s="355"/>
      <c r="T135" s="222">
        <f t="shared" si="9"/>
        <v>0</v>
      </c>
      <c r="U135" s="222">
        <f t="shared" si="10"/>
        <v>0</v>
      </c>
    </row>
    <row r="136" spans="1:21" ht="16.5" hidden="1" x14ac:dyDescent="0.3">
      <c r="A136" s="378"/>
      <c r="B136" s="373"/>
      <c r="C136" s="155"/>
      <c r="D136" s="379"/>
      <c r="E136" s="379"/>
      <c r="F136" s="380"/>
      <c r="G136" s="376">
        <f t="shared" si="14"/>
        <v>0</v>
      </c>
      <c r="H136" s="377"/>
      <c r="I136" s="355"/>
      <c r="J136" s="355"/>
      <c r="K136" s="355"/>
      <c r="L136" s="355"/>
      <c r="M136" s="355"/>
      <c r="N136" s="355"/>
      <c r="O136" s="355"/>
      <c r="P136" s="355"/>
      <c r="Q136" s="355"/>
      <c r="R136" s="355"/>
      <c r="S136" s="355"/>
      <c r="T136" s="222">
        <f t="shared" si="9"/>
        <v>0</v>
      </c>
      <c r="U136" s="222">
        <f t="shared" si="10"/>
        <v>0</v>
      </c>
    </row>
    <row r="137" spans="1:21" ht="16.5" hidden="1" x14ac:dyDescent="0.3">
      <c r="A137" s="381"/>
      <c r="B137" s="149"/>
      <c r="C137" s="155"/>
      <c r="D137" s="26"/>
      <c r="E137" s="26"/>
      <c r="F137" s="27"/>
      <c r="G137" s="376">
        <f t="shared" si="14"/>
        <v>0</v>
      </c>
      <c r="H137" s="377"/>
      <c r="I137" s="355"/>
      <c r="J137" s="355"/>
      <c r="K137" s="355"/>
      <c r="L137" s="355"/>
      <c r="M137" s="355"/>
      <c r="N137" s="355"/>
      <c r="O137" s="355"/>
      <c r="P137" s="355"/>
      <c r="Q137" s="355"/>
      <c r="R137" s="355"/>
      <c r="S137" s="355"/>
      <c r="T137" s="222">
        <f t="shared" si="9"/>
        <v>0</v>
      </c>
      <c r="U137" s="222">
        <f t="shared" si="10"/>
        <v>0</v>
      </c>
    </row>
    <row r="138" spans="1:21" ht="16.5" hidden="1" x14ac:dyDescent="0.3">
      <c r="A138" s="381"/>
      <c r="B138" s="149"/>
      <c r="C138" s="155"/>
      <c r="D138" s="26"/>
      <c r="E138" s="26"/>
      <c r="F138" s="27"/>
      <c r="G138" s="376">
        <f t="shared" si="14"/>
        <v>0</v>
      </c>
      <c r="H138" s="377"/>
      <c r="I138" s="355"/>
      <c r="J138" s="355"/>
      <c r="K138" s="355"/>
      <c r="L138" s="355"/>
      <c r="M138" s="355"/>
      <c r="N138" s="355"/>
      <c r="O138" s="355"/>
      <c r="P138" s="355"/>
      <c r="Q138" s="355"/>
      <c r="R138" s="355"/>
      <c r="S138" s="355"/>
      <c r="T138" s="222">
        <f t="shared" si="9"/>
        <v>0</v>
      </c>
      <c r="U138" s="222">
        <f t="shared" si="10"/>
        <v>0</v>
      </c>
    </row>
    <row r="139" spans="1:21" ht="16.5" hidden="1" x14ac:dyDescent="0.3">
      <c r="A139" s="381"/>
      <c r="B139" s="149"/>
      <c r="C139" s="155"/>
      <c r="D139" s="26"/>
      <c r="E139" s="26"/>
      <c r="F139" s="27"/>
      <c r="G139" s="376">
        <f t="shared" si="14"/>
        <v>0</v>
      </c>
      <c r="H139" s="377"/>
      <c r="I139" s="355"/>
      <c r="J139" s="355"/>
      <c r="K139" s="355"/>
      <c r="L139" s="355"/>
      <c r="M139" s="355"/>
      <c r="N139" s="355"/>
      <c r="O139" s="355"/>
      <c r="P139" s="355"/>
      <c r="Q139" s="355"/>
      <c r="R139" s="355"/>
      <c r="S139" s="355"/>
      <c r="T139" s="222">
        <f t="shared" si="9"/>
        <v>0</v>
      </c>
      <c r="U139" s="222">
        <f t="shared" si="10"/>
        <v>0</v>
      </c>
    </row>
    <row r="140" spans="1:21" ht="16.5" hidden="1" x14ac:dyDescent="0.3">
      <c r="A140" s="382"/>
      <c r="B140" s="153"/>
      <c r="C140" s="170"/>
      <c r="D140" s="26"/>
      <c r="E140" s="26"/>
      <c r="F140" s="27"/>
      <c r="G140" s="376">
        <f t="shared" si="14"/>
        <v>0</v>
      </c>
      <c r="H140" s="383"/>
      <c r="I140" s="355"/>
      <c r="J140" s="355"/>
      <c r="K140" s="355"/>
      <c r="L140" s="355"/>
      <c r="M140" s="355"/>
      <c r="N140" s="355"/>
      <c r="O140" s="355"/>
      <c r="P140" s="355"/>
      <c r="Q140" s="355"/>
      <c r="R140" s="355"/>
      <c r="S140" s="355"/>
      <c r="T140" s="222">
        <f t="shared" si="9"/>
        <v>0</v>
      </c>
      <c r="U140" s="222">
        <f t="shared" si="10"/>
        <v>0</v>
      </c>
    </row>
    <row r="141" spans="1:21" ht="16.5" x14ac:dyDescent="0.3">
      <c r="A141" s="382"/>
      <c r="B141" s="149"/>
      <c r="C141" s="155"/>
      <c r="D141" s="26"/>
      <c r="E141" s="26"/>
      <c r="F141" s="27"/>
      <c r="G141" s="376">
        <f t="shared" si="14"/>
        <v>0</v>
      </c>
      <c r="H141" s="383"/>
      <c r="I141" s="355"/>
      <c r="J141" s="355"/>
      <c r="K141" s="355"/>
      <c r="L141" s="355"/>
      <c r="M141" s="355"/>
      <c r="N141" s="355"/>
      <c r="O141" s="355"/>
      <c r="P141" s="355"/>
      <c r="Q141" s="355"/>
      <c r="R141" s="355"/>
      <c r="S141" s="355"/>
      <c r="T141" s="222">
        <f t="shared" si="9"/>
        <v>0</v>
      </c>
      <c r="U141" s="222">
        <f t="shared" si="10"/>
        <v>0</v>
      </c>
    </row>
    <row r="142" spans="1:21" ht="16.5" x14ac:dyDescent="0.3">
      <c r="A142" s="381"/>
      <c r="B142" s="153"/>
      <c r="C142" s="170"/>
      <c r="D142" s="26"/>
      <c r="E142" s="26"/>
      <c r="F142" s="27"/>
      <c r="G142" s="376">
        <f t="shared" si="14"/>
        <v>0</v>
      </c>
      <c r="H142" s="383"/>
      <c r="I142" s="355"/>
      <c r="J142" s="355"/>
      <c r="K142" s="355"/>
      <c r="L142" s="355"/>
      <c r="M142" s="355"/>
      <c r="N142" s="355"/>
      <c r="O142" s="355"/>
      <c r="P142" s="355"/>
      <c r="Q142" s="355"/>
      <c r="R142" s="355"/>
      <c r="S142" s="355"/>
      <c r="T142" s="222">
        <f t="shared" si="9"/>
        <v>0</v>
      </c>
      <c r="U142" s="222">
        <f t="shared" si="10"/>
        <v>0</v>
      </c>
    </row>
    <row r="143" spans="1:21" ht="16.5" x14ac:dyDescent="0.3">
      <c r="A143" s="382"/>
      <c r="B143" s="153"/>
      <c r="C143" s="170"/>
      <c r="D143" s="26"/>
      <c r="E143" s="26"/>
      <c r="F143" s="27"/>
      <c r="G143" s="376">
        <f t="shared" si="14"/>
        <v>0</v>
      </c>
      <c r="H143" s="383"/>
      <c r="I143" s="355"/>
      <c r="J143" s="355"/>
      <c r="K143" s="355"/>
      <c r="L143" s="355"/>
      <c r="M143" s="355"/>
      <c r="N143" s="355"/>
      <c r="O143" s="355"/>
      <c r="P143" s="355"/>
      <c r="Q143" s="355"/>
      <c r="R143" s="355"/>
      <c r="S143" s="355"/>
      <c r="T143" s="222">
        <f t="shared" si="9"/>
        <v>0</v>
      </c>
      <c r="U143" s="222">
        <f t="shared" si="10"/>
        <v>0</v>
      </c>
    </row>
    <row r="144" spans="1:21" ht="16.5" x14ac:dyDescent="0.3">
      <c r="A144" s="382"/>
      <c r="B144" s="153"/>
      <c r="C144" s="170"/>
      <c r="D144" s="31"/>
      <c r="E144" s="26"/>
      <c r="F144" s="27"/>
      <c r="G144" s="376">
        <f t="shared" si="14"/>
        <v>0</v>
      </c>
      <c r="H144" s="383"/>
      <c r="I144" s="355"/>
      <c r="J144" s="355"/>
      <c r="K144" s="355"/>
      <c r="L144" s="355"/>
      <c r="M144" s="355"/>
      <c r="N144" s="355"/>
      <c r="O144" s="355"/>
      <c r="P144" s="355"/>
      <c r="Q144" s="355"/>
      <c r="R144" s="355"/>
      <c r="S144" s="355"/>
      <c r="T144" s="222">
        <f t="shared" si="9"/>
        <v>0</v>
      </c>
      <c r="U144" s="222">
        <f t="shared" si="10"/>
        <v>0</v>
      </c>
    </row>
    <row r="145" spans="1:21" ht="16.5" x14ac:dyDescent="0.3">
      <c r="A145" s="381"/>
      <c r="B145" s="153"/>
      <c r="C145" s="170"/>
      <c r="D145" s="26"/>
      <c r="E145" s="26"/>
      <c r="F145" s="27"/>
      <c r="G145" s="376">
        <f t="shared" si="14"/>
        <v>0</v>
      </c>
      <c r="H145" s="377"/>
      <c r="I145" s="355"/>
      <c r="J145" s="355"/>
      <c r="K145" s="355"/>
      <c r="L145" s="355"/>
      <c r="M145" s="355"/>
      <c r="N145" s="355"/>
      <c r="O145" s="355"/>
      <c r="P145" s="355"/>
      <c r="Q145" s="355"/>
      <c r="R145" s="355"/>
      <c r="S145" s="355"/>
      <c r="T145" s="222">
        <f t="shared" si="9"/>
        <v>0</v>
      </c>
      <c r="U145" s="222">
        <f t="shared" si="10"/>
        <v>0</v>
      </c>
    </row>
    <row r="146" spans="1:21" ht="16.5" x14ac:dyDescent="0.3">
      <c r="A146" s="155"/>
      <c r="B146" s="153"/>
      <c r="C146" s="170"/>
      <c r="D146" s="26"/>
      <c r="E146" s="26"/>
      <c r="F146" s="27"/>
      <c r="G146" s="376">
        <f t="shared" si="14"/>
        <v>0</v>
      </c>
      <c r="H146" s="384"/>
      <c r="I146" s="385"/>
      <c r="J146" s="385"/>
      <c r="K146" s="385"/>
      <c r="L146" s="385"/>
      <c r="M146" s="385"/>
      <c r="N146" s="385"/>
      <c r="O146" s="385"/>
      <c r="P146" s="385"/>
      <c r="Q146" s="385"/>
      <c r="R146" s="385"/>
      <c r="S146" s="385"/>
      <c r="T146" s="222">
        <f t="shared" si="9"/>
        <v>0</v>
      </c>
      <c r="U146" s="222">
        <f t="shared" si="10"/>
        <v>0</v>
      </c>
    </row>
    <row r="147" spans="1:21" ht="16.5" x14ac:dyDescent="0.3">
      <c r="A147" s="155"/>
      <c r="B147" s="153"/>
      <c r="C147" s="170"/>
      <c r="D147" s="26"/>
      <c r="E147" s="26"/>
      <c r="F147" s="27"/>
      <c r="G147" s="376">
        <f t="shared" si="14"/>
        <v>0</v>
      </c>
      <c r="H147" s="384"/>
      <c r="I147" s="385"/>
      <c r="J147" s="385"/>
      <c r="K147" s="385"/>
      <c r="L147" s="385"/>
      <c r="M147" s="385"/>
      <c r="N147" s="385"/>
      <c r="O147" s="385"/>
      <c r="P147" s="385"/>
      <c r="Q147" s="385"/>
      <c r="R147" s="385"/>
      <c r="S147" s="385"/>
      <c r="T147" s="222">
        <f t="shared" si="9"/>
        <v>0</v>
      </c>
      <c r="U147" s="222">
        <f t="shared" si="10"/>
        <v>0</v>
      </c>
    </row>
    <row r="148" spans="1:21" ht="15.75" customHeight="1" x14ac:dyDescent="0.3">
      <c r="A148" s="155"/>
      <c r="B148" s="153"/>
      <c r="C148" s="170"/>
      <c r="D148" s="31"/>
      <c r="E148" s="26"/>
      <c r="F148" s="27"/>
      <c r="G148" s="376">
        <f t="shared" si="14"/>
        <v>0</v>
      </c>
      <c r="H148" s="384"/>
      <c r="I148" s="385"/>
      <c r="J148" s="385"/>
      <c r="K148" s="385"/>
      <c r="L148" s="385"/>
      <c r="M148" s="385"/>
      <c r="N148" s="385"/>
      <c r="O148" s="385"/>
      <c r="P148" s="385"/>
      <c r="Q148" s="385"/>
      <c r="R148" s="385"/>
      <c r="S148" s="385"/>
      <c r="T148" s="222">
        <f t="shared" si="9"/>
        <v>0</v>
      </c>
      <c r="U148" s="222">
        <f t="shared" si="10"/>
        <v>0</v>
      </c>
    </row>
    <row r="149" spans="1:21" ht="16.5" x14ac:dyDescent="0.3">
      <c r="A149" s="155"/>
      <c r="B149" s="153"/>
      <c r="C149" s="170"/>
      <c r="D149" s="26"/>
      <c r="E149" s="26"/>
      <c r="F149" s="27"/>
      <c r="G149" s="376">
        <f t="shared" si="14"/>
        <v>0</v>
      </c>
      <c r="H149" s="386"/>
      <c r="I149" s="385"/>
      <c r="J149" s="385"/>
      <c r="K149" s="385"/>
      <c r="L149" s="385"/>
      <c r="M149" s="385"/>
      <c r="N149" s="385"/>
      <c r="O149" s="385"/>
      <c r="P149" s="385"/>
      <c r="Q149" s="385"/>
      <c r="R149" s="385"/>
      <c r="S149" s="385"/>
      <c r="T149" s="222">
        <f t="shared" si="9"/>
        <v>0</v>
      </c>
      <c r="U149" s="222">
        <f t="shared" si="10"/>
        <v>0</v>
      </c>
    </row>
    <row r="150" spans="1:21" ht="16.5" x14ac:dyDescent="0.3">
      <c r="A150" s="155"/>
      <c r="B150" s="153"/>
      <c r="C150" s="170"/>
      <c r="D150" s="26"/>
      <c r="E150" s="26"/>
      <c r="F150" s="27"/>
      <c r="G150" s="376">
        <f t="shared" si="14"/>
        <v>0</v>
      </c>
      <c r="H150" s="384"/>
      <c r="I150" s="385"/>
      <c r="J150" s="385"/>
      <c r="K150" s="385"/>
      <c r="L150" s="385"/>
      <c r="M150" s="385"/>
      <c r="N150" s="385"/>
      <c r="O150" s="385"/>
      <c r="P150" s="385"/>
      <c r="Q150" s="385"/>
      <c r="R150" s="385"/>
      <c r="S150" s="385"/>
      <c r="T150" s="222">
        <f t="shared" si="9"/>
        <v>0</v>
      </c>
      <c r="U150" s="222">
        <f t="shared" si="10"/>
        <v>0</v>
      </c>
    </row>
    <row r="151" spans="1:21" ht="16.5" x14ac:dyDescent="0.3">
      <c r="A151" s="155"/>
      <c r="B151" s="153"/>
      <c r="C151" s="170"/>
      <c r="D151" s="26"/>
      <c r="E151" s="26"/>
      <c r="F151" s="27"/>
      <c r="G151" s="376">
        <f t="shared" ref="G151:G156" si="15">(D151+E151)*F151</f>
        <v>0</v>
      </c>
      <c r="H151" s="384"/>
      <c r="I151" s="385"/>
      <c r="J151" s="385"/>
      <c r="K151" s="385"/>
      <c r="L151" s="385"/>
      <c r="M151" s="385"/>
      <c r="N151" s="385"/>
      <c r="O151" s="385"/>
      <c r="P151" s="385"/>
      <c r="Q151" s="385"/>
      <c r="R151" s="385"/>
      <c r="S151" s="385"/>
      <c r="T151" s="222">
        <f t="shared" si="9"/>
        <v>0</v>
      </c>
      <c r="U151" s="222">
        <f t="shared" si="10"/>
        <v>0</v>
      </c>
    </row>
    <row r="152" spans="1:21" ht="16.5" x14ac:dyDescent="0.3">
      <c r="A152" s="155"/>
      <c r="B152" s="153"/>
      <c r="C152" s="170"/>
      <c r="D152" s="26"/>
      <c r="E152" s="26"/>
      <c r="F152" s="27"/>
      <c r="G152" s="376">
        <f>(D152+E152)*F152</f>
        <v>0</v>
      </c>
      <c r="H152" s="384"/>
      <c r="I152" s="385"/>
      <c r="J152" s="385"/>
      <c r="K152" s="385"/>
      <c r="L152" s="385"/>
      <c r="M152" s="385">
        <v>0</v>
      </c>
      <c r="N152" s="385"/>
      <c r="O152" s="385"/>
      <c r="P152" s="385"/>
      <c r="Q152" s="385"/>
      <c r="R152" s="385"/>
      <c r="S152" s="385"/>
      <c r="T152" s="222">
        <f t="shared" si="9"/>
        <v>0</v>
      </c>
      <c r="U152" s="222">
        <f>G152-T152</f>
        <v>0</v>
      </c>
    </row>
    <row r="153" spans="1:21" ht="16.5" x14ac:dyDescent="0.3">
      <c r="A153" s="155"/>
      <c r="B153" s="153"/>
      <c r="C153" s="170"/>
      <c r="D153" s="26"/>
      <c r="E153" s="26"/>
      <c r="F153" s="27"/>
      <c r="G153" s="376">
        <f>(D153+E153)*F153</f>
        <v>0</v>
      </c>
      <c r="H153" s="384"/>
      <c r="I153" s="385"/>
      <c r="J153" s="385"/>
      <c r="K153" s="385"/>
      <c r="L153" s="385"/>
      <c r="M153" s="385"/>
      <c r="N153" s="385"/>
      <c r="O153" s="385"/>
      <c r="P153" s="385"/>
      <c r="Q153" s="385"/>
      <c r="R153" s="385"/>
      <c r="S153" s="385"/>
      <c r="T153" s="222">
        <f t="shared" si="9"/>
        <v>0</v>
      </c>
      <c r="U153" s="222">
        <f>G153-T153</f>
        <v>0</v>
      </c>
    </row>
    <row r="154" spans="1:21" ht="16.5" x14ac:dyDescent="0.3">
      <c r="A154" s="155"/>
      <c r="B154" s="153"/>
      <c r="C154" s="170"/>
      <c r="D154" s="26"/>
      <c r="E154" s="26"/>
      <c r="F154" s="27"/>
      <c r="G154" s="376">
        <f t="shared" si="15"/>
        <v>0</v>
      </c>
      <c r="H154" s="384"/>
      <c r="I154" s="385"/>
      <c r="J154" s="385"/>
      <c r="K154" s="385"/>
      <c r="L154" s="385"/>
      <c r="M154" s="385"/>
      <c r="N154" s="385"/>
      <c r="O154" s="385"/>
      <c r="P154" s="385"/>
      <c r="Q154" s="385"/>
      <c r="R154" s="385"/>
      <c r="S154" s="385"/>
      <c r="T154" s="222">
        <f t="shared" si="9"/>
        <v>0</v>
      </c>
      <c r="U154" s="222">
        <f t="shared" si="10"/>
        <v>0</v>
      </c>
    </row>
    <row r="155" spans="1:21" ht="16.5" x14ac:dyDescent="0.3">
      <c r="A155" s="155"/>
      <c r="B155" s="153"/>
      <c r="C155" s="170"/>
      <c r="D155" s="26"/>
      <c r="E155" s="26"/>
      <c r="F155" s="27"/>
      <c r="G155" s="376">
        <f t="shared" si="15"/>
        <v>0</v>
      </c>
      <c r="H155" s="384"/>
      <c r="I155" s="385"/>
      <c r="J155" s="385"/>
      <c r="K155" s="385"/>
      <c r="L155" s="385"/>
      <c r="M155" s="385"/>
      <c r="N155" s="385"/>
      <c r="O155" s="385"/>
      <c r="P155" s="385"/>
      <c r="Q155" s="385"/>
      <c r="R155" s="385"/>
      <c r="S155" s="385"/>
      <c r="T155" s="222">
        <f t="shared" si="9"/>
        <v>0</v>
      </c>
      <c r="U155" s="222">
        <f t="shared" si="10"/>
        <v>0</v>
      </c>
    </row>
    <row r="156" spans="1:21" ht="16.5" x14ac:dyDescent="0.3">
      <c r="A156" s="155"/>
      <c r="B156" s="153"/>
      <c r="C156" s="170"/>
      <c r="D156" s="26"/>
      <c r="E156" s="26"/>
      <c r="F156" s="27"/>
      <c r="G156" s="376">
        <f t="shared" si="15"/>
        <v>0</v>
      </c>
      <c r="H156" s="384"/>
      <c r="I156" s="385"/>
      <c r="J156" s="385"/>
      <c r="K156" s="385"/>
      <c r="L156" s="385"/>
      <c r="M156" s="385"/>
      <c r="N156" s="385"/>
      <c r="O156" s="385"/>
      <c r="P156" s="385"/>
      <c r="Q156" s="385"/>
      <c r="R156" s="385"/>
      <c r="S156" s="385"/>
      <c r="T156" s="222">
        <f t="shared" si="9"/>
        <v>0</v>
      </c>
      <c r="U156" s="222">
        <f t="shared" si="10"/>
        <v>0</v>
      </c>
    </row>
    <row r="157" spans="1:21" ht="33" customHeight="1" x14ac:dyDescent="0.3">
      <c r="A157" s="489" t="s">
        <v>104</v>
      </c>
      <c r="B157" s="490"/>
      <c r="C157" s="490"/>
      <c r="D157" s="490"/>
      <c r="E157" s="490"/>
      <c r="F157" s="491"/>
      <c r="G157" s="387" t="s">
        <v>72</v>
      </c>
      <c r="H157" s="388">
        <f t="shared" ref="H157:U157" si="16">SUM(H50:H156)</f>
        <v>0</v>
      </c>
      <c r="I157" s="388">
        <f t="shared" si="16"/>
        <v>0</v>
      </c>
      <c r="J157" s="388">
        <f t="shared" si="16"/>
        <v>0</v>
      </c>
      <c r="K157" s="388">
        <f t="shared" si="16"/>
        <v>0</v>
      </c>
      <c r="L157" s="388">
        <f t="shared" si="16"/>
        <v>0</v>
      </c>
      <c r="M157" s="388">
        <f t="shared" si="16"/>
        <v>0</v>
      </c>
      <c r="N157" s="388">
        <f t="shared" si="16"/>
        <v>0</v>
      </c>
      <c r="O157" s="388">
        <f t="shared" si="16"/>
        <v>0</v>
      </c>
      <c r="P157" s="388">
        <f t="shared" si="16"/>
        <v>0</v>
      </c>
      <c r="Q157" s="388">
        <f t="shared" si="16"/>
        <v>0</v>
      </c>
      <c r="R157" s="388">
        <f t="shared" si="16"/>
        <v>0</v>
      </c>
      <c r="S157" s="388">
        <f t="shared" si="16"/>
        <v>0</v>
      </c>
      <c r="T157" s="34">
        <f t="shared" si="16"/>
        <v>0</v>
      </c>
      <c r="U157" s="34">
        <f t="shared" si="16"/>
        <v>0</v>
      </c>
    </row>
    <row r="158" spans="1:21" ht="51.75" customHeight="1" x14ac:dyDescent="0.3">
      <c r="A158" s="368" t="s">
        <v>105</v>
      </c>
      <c r="B158" s="541" t="s">
        <v>99</v>
      </c>
      <c r="C158" s="542"/>
      <c r="D158" s="369" t="s">
        <v>106</v>
      </c>
      <c r="E158" s="369" t="s">
        <v>107</v>
      </c>
      <c r="F158" s="371" t="s">
        <v>108</v>
      </c>
      <c r="G158" s="372" t="s">
        <v>281</v>
      </c>
      <c r="H158" s="352" t="s">
        <v>74</v>
      </c>
      <c r="I158" s="352" t="s">
        <v>75</v>
      </c>
      <c r="J158" s="352" t="s">
        <v>76</v>
      </c>
      <c r="K158" s="352" t="s">
        <v>77</v>
      </c>
      <c r="L158" s="352" t="s">
        <v>78</v>
      </c>
      <c r="M158" s="352" t="s">
        <v>79</v>
      </c>
      <c r="N158" s="352" t="s">
        <v>80</v>
      </c>
      <c r="O158" s="352" t="s">
        <v>81</v>
      </c>
      <c r="P158" s="352" t="s">
        <v>82</v>
      </c>
      <c r="Q158" s="352" t="s">
        <v>83</v>
      </c>
      <c r="R158" s="352" t="s">
        <v>84</v>
      </c>
      <c r="S158" s="352" t="s">
        <v>85</v>
      </c>
      <c r="T158" s="81" t="s">
        <v>86</v>
      </c>
      <c r="U158" s="24" t="s">
        <v>87</v>
      </c>
    </row>
    <row r="159" spans="1:21" ht="16.5" x14ac:dyDescent="0.3">
      <c r="A159" s="389"/>
      <c r="B159" s="538"/>
      <c r="C159" s="539"/>
      <c r="D159" s="26"/>
      <c r="E159" s="26"/>
      <c r="F159" s="35"/>
      <c r="G159" s="390">
        <f>IF(F159=0,(SUM(D159:E159)),(SUM((D159+E159)*(F159))))</f>
        <v>0</v>
      </c>
      <c r="H159" s="384"/>
      <c r="I159" s="385"/>
      <c r="J159" s="385"/>
      <c r="K159" s="385"/>
      <c r="L159" s="385"/>
      <c r="M159" s="385"/>
      <c r="N159" s="385"/>
      <c r="O159" s="385"/>
      <c r="P159" s="385"/>
      <c r="Q159" s="385"/>
      <c r="R159" s="385"/>
      <c r="S159" s="385"/>
      <c r="T159" s="222">
        <f t="shared" ref="T159:T166" si="17">SUM(H159:S159)</f>
        <v>0</v>
      </c>
      <c r="U159" s="222">
        <f t="shared" ref="U159:U166" si="18">G159-T159</f>
        <v>0</v>
      </c>
    </row>
    <row r="160" spans="1:21" ht="16.5" x14ac:dyDescent="0.3">
      <c r="A160" s="391"/>
      <c r="B160" s="538"/>
      <c r="C160" s="539"/>
      <c r="D160" s="26"/>
      <c r="E160" s="26"/>
      <c r="F160" s="35"/>
      <c r="G160" s="390">
        <f t="shared" ref="G160" si="19">IF(F160=0,(SUM(D160:E160)),(SUM((D160+E160)*(F160))))</f>
        <v>0</v>
      </c>
      <c r="H160" s="384"/>
      <c r="I160" s="385"/>
      <c r="J160" s="385"/>
      <c r="K160" s="385"/>
      <c r="L160" s="385"/>
      <c r="M160" s="385"/>
      <c r="N160" s="385"/>
      <c r="O160" s="385"/>
      <c r="P160" s="385"/>
      <c r="Q160" s="385"/>
      <c r="R160" s="385"/>
      <c r="S160" s="385"/>
      <c r="T160" s="222">
        <f t="shared" si="17"/>
        <v>0</v>
      </c>
      <c r="U160" s="222">
        <f t="shared" si="18"/>
        <v>0</v>
      </c>
    </row>
    <row r="161" spans="1:248" ht="16.5" x14ac:dyDescent="0.3">
      <c r="A161" s="391"/>
      <c r="B161" s="538"/>
      <c r="C161" s="539"/>
      <c r="D161" s="26"/>
      <c r="E161" s="26"/>
      <c r="F161" s="35"/>
      <c r="G161" s="390">
        <f t="shared" ref="G161" si="20">IF(F161=0,(SUM(D161:E161)),(SUM((D161+E161)*(F161))))</f>
        <v>0</v>
      </c>
      <c r="H161" s="384"/>
      <c r="I161" s="385"/>
      <c r="J161" s="385"/>
      <c r="K161" s="385"/>
      <c r="L161" s="385"/>
      <c r="M161" s="385"/>
      <c r="N161" s="385"/>
      <c r="O161" s="385"/>
      <c r="P161" s="385"/>
      <c r="Q161" s="385"/>
      <c r="R161" s="385"/>
      <c r="S161" s="385"/>
      <c r="T161" s="222">
        <f t="shared" si="17"/>
        <v>0</v>
      </c>
      <c r="U161" s="222">
        <f t="shared" si="18"/>
        <v>0</v>
      </c>
    </row>
    <row r="162" spans="1:248" ht="16.5" x14ac:dyDescent="0.3">
      <c r="A162" s="391"/>
      <c r="B162" s="538"/>
      <c r="C162" s="539"/>
      <c r="D162" s="26"/>
      <c r="E162" s="26"/>
      <c r="F162" s="35"/>
      <c r="G162" s="390">
        <f t="shared" ref="G162" si="21">IF(F162=0,(SUM(D162:E162)),(SUM((D162+E162)*(F162))))</f>
        <v>0</v>
      </c>
      <c r="H162" s="384"/>
      <c r="I162" s="385"/>
      <c r="J162" s="385"/>
      <c r="K162" s="385"/>
      <c r="L162" s="385"/>
      <c r="M162" s="385"/>
      <c r="N162" s="385"/>
      <c r="O162" s="385"/>
      <c r="P162" s="385"/>
      <c r="Q162" s="385"/>
      <c r="R162" s="385"/>
      <c r="S162" s="385"/>
      <c r="T162" s="222">
        <f t="shared" si="17"/>
        <v>0</v>
      </c>
      <c r="U162" s="222">
        <f t="shared" si="18"/>
        <v>0</v>
      </c>
    </row>
    <row r="163" spans="1:248" ht="16.5" x14ac:dyDescent="0.3">
      <c r="A163" s="392"/>
      <c r="B163" s="538"/>
      <c r="C163" s="539"/>
      <c r="D163" s="26"/>
      <c r="E163" s="26"/>
      <c r="F163" s="35"/>
      <c r="G163" s="390">
        <f t="shared" ref="G163" si="22">IF(F163=0,(SUM(D163:E163)),(SUM((D163+E163)*(F163))))</f>
        <v>0</v>
      </c>
      <c r="H163" s="384"/>
      <c r="I163" s="385"/>
      <c r="J163" s="385"/>
      <c r="K163" s="385"/>
      <c r="L163" s="385"/>
      <c r="M163" s="385"/>
      <c r="N163" s="385"/>
      <c r="O163" s="385"/>
      <c r="P163" s="385"/>
      <c r="Q163" s="385"/>
      <c r="R163" s="385"/>
      <c r="S163" s="385"/>
      <c r="T163" s="222">
        <f t="shared" si="17"/>
        <v>0</v>
      </c>
      <c r="U163" s="222">
        <f t="shared" si="18"/>
        <v>0</v>
      </c>
    </row>
    <row r="164" spans="1:248" ht="16.5" x14ac:dyDescent="0.3">
      <c r="A164" s="155"/>
      <c r="B164" s="540"/>
      <c r="C164" s="540"/>
      <c r="D164" s="26"/>
      <c r="E164" s="26"/>
      <c r="F164" s="35"/>
      <c r="G164" s="390">
        <f t="shared" ref="G164:G165" si="23">IF(F164=0,(SUM(D164:E164)),(SUM((D164+E164)*(F164))))</f>
        <v>0</v>
      </c>
      <c r="H164" s="384"/>
      <c r="I164" s="385"/>
      <c r="J164" s="385"/>
      <c r="K164" s="385"/>
      <c r="L164" s="385"/>
      <c r="M164" s="385"/>
      <c r="N164" s="385"/>
      <c r="O164" s="385"/>
      <c r="P164" s="385"/>
      <c r="Q164" s="385"/>
      <c r="R164" s="385"/>
      <c r="S164" s="385"/>
      <c r="T164" s="222">
        <f t="shared" si="17"/>
        <v>0</v>
      </c>
      <c r="U164" s="222">
        <f t="shared" si="18"/>
        <v>0</v>
      </c>
      <c r="V164" s="219"/>
      <c r="W164" s="219"/>
      <c r="X164" s="219"/>
      <c r="Y164" s="219"/>
      <c r="Z164" s="219"/>
      <c r="AA164" s="219"/>
      <c r="AB164" s="219"/>
      <c r="AC164" s="219"/>
      <c r="AD164" s="219"/>
      <c r="AE164" s="219"/>
      <c r="AF164" s="219"/>
      <c r="AG164" s="219"/>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c r="CF164" s="219"/>
      <c r="CG164" s="219"/>
      <c r="CH164" s="219"/>
      <c r="CI164" s="219"/>
      <c r="CJ164" s="219"/>
      <c r="CK164" s="219"/>
      <c r="CL164" s="219"/>
      <c r="CM164" s="219"/>
      <c r="CN164" s="219"/>
      <c r="CO164" s="219"/>
      <c r="CP164" s="219"/>
      <c r="CQ164" s="219"/>
      <c r="CR164" s="219"/>
      <c r="CS164" s="219"/>
      <c r="CT164" s="219"/>
      <c r="CU164" s="219"/>
      <c r="CV164" s="219"/>
      <c r="CW164" s="219"/>
      <c r="CX164" s="219"/>
      <c r="CY164" s="219"/>
      <c r="CZ164" s="219"/>
      <c r="DA164" s="219"/>
      <c r="DB164" s="219"/>
      <c r="DC164" s="219"/>
      <c r="DD164" s="219"/>
      <c r="DE164" s="219"/>
      <c r="DF164" s="219"/>
      <c r="DG164" s="219"/>
      <c r="DH164" s="219"/>
      <c r="DI164" s="219"/>
      <c r="DJ164" s="219"/>
      <c r="DK164" s="219"/>
      <c r="DL164" s="219"/>
      <c r="DM164" s="219"/>
      <c r="DN164" s="219"/>
      <c r="DO164" s="219"/>
      <c r="DP164" s="219"/>
      <c r="DQ164" s="219"/>
      <c r="DR164" s="219"/>
      <c r="DS164" s="219"/>
      <c r="DT164" s="219"/>
      <c r="DU164" s="219"/>
      <c r="DV164" s="219"/>
      <c r="DW164" s="219"/>
      <c r="DX164" s="219"/>
      <c r="DY164" s="219"/>
      <c r="DZ164" s="219"/>
      <c r="EA164" s="219"/>
      <c r="EB164" s="219"/>
      <c r="EC164" s="219"/>
      <c r="ED164" s="219"/>
      <c r="EE164" s="219"/>
      <c r="EF164" s="219"/>
      <c r="EG164" s="219"/>
      <c r="EH164" s="219"/>
      <c r="EI164" s="219"/>
      <c r="EJ164" s="219"/>
      <c r="EK164" s="219"/>
      <c r="EL164" s="219"/>
      <c r="EM164" s="219"/>
      <c r="EN164" s="219"/>
      <c r="EO164" s="219"/>
      <c r="EP164" s="219"/>
      <c r="EQ164" s="219"/>
      <c r="ER164" s="219"/>
      <c r="ES164" s="219"/>
      <c r="ET164" s="219"/>
      <c r="EU164" s="219"/>
      <c r="EV164" s="219"/>
      <c r="EW164" s="219"/>
      <c r="EX164" s="219"/>
      <c r="EY164" s="219"/>
      <c r="EZ164" s="219"/>
      <c r="FA164" s="219"/>
      <c r="FB164" s="219"/>
      <c r="FC164" s="219"/>
      <c r="FD164" s="219"/>
      <c r="FE164" s="219"/>
      <c r="FF164" s="219"/>
      <c r="FG164" s="219"/>
      <c r="FH164" s="219"/>
      <c r="FI164" s="219"/>
      <c r="FJ164" s="219"/>
      <c r="FK164" s="219"/>
      <c r="FL164" s="219"/>
      <c r="FM164" s="219"/>
      <c r="FN164" s="219"/>
      <c r="FO164" s="219"/>
      <c r="FP164" s="219"/>
      <c r="FQ164" s="219"/>
      <c r="FR164" s="219"/>
      <c r="FS164" s="219"/>
      <c r="FT164" s="219"/>
      <c r="FU164" s="219"/>
      <c r="FV164" s="219"/>
      <c r="FW164" s="219"/>
      <c r="FX164" s="219"/>
      <c r="FY164" s="219"/>
      <c r="FZ164" s="219"/>
      <c r="GA164" s="219"/>
      <c r="GB164" s="219"/>
      <c r="GC164" s="219"/>
      <c r="GD164" s="219"/>
      <c r="GE164" s="219"/>
      <c r="GF164" s="219"/>
      <c r="GG164" s="219"/>
      <c r="GH164" s="219"/>
      <c r="GI164" s="219"/>
      <c r="GJ164" s="219"/>
      <c r="GK164" s="219"/>
      <c r="GL164" s="219"/>
      <c r="GM164" s="219"/>
      <c r="GN164" s="219"/>
      <c r="GO164" s="219"/>
      <c r="GP164" s="219"/>
      <c r="GQ164" s="219"/>
      <c r="GR164" s="219"/>
      <c r="GS164" s="219"/>
      <c r="GT164" s="219"/>
      <c r="GU164" s="219"/>
      <c r="GV164" s="219"/>
      <c r="GW164" s="219"/>
      <c r="GX164" s="219"/>
      <c r="GY164" s="219"/>
      <c r="GZ164" s="219"/>
      <c r="HA164" s="219"/>
      <c r="HB164" s="219"/>
      <c r="HC164" s="219"/>
      <c r="HD164" s="219"/>
      <c r="HE164" s="219"/>
      <c r="HF164" s="219"/>
      <c r="HG164" s="219"/>
      <c r="HH164" s="219"/>
      <c r="HI164" s="219"/>
      <c r="HJ164" s="219"/>
      <c r="HK164" s="219"/>
      <c r="HL164" s="219"/>
      <c r="HM164" s="219"/>
      <c r="HN164" s="219"/>
      <c r="HO164" s="219"/>
      <c r="HP164" s="219"/>
      <c r="HQ164" s="219"/>
      <c r="HR164" s="219"/>
      <c r="HS164" s="219"/>
      <c r="HT164" s="219"/>
      <c r="HU164" s="219"/>
      <c r="HV164" s="219"/>
      <c r="HW164" s="219"/>
      <c r="HX164" s="219"/>
      <c r="HY164" s="219"/>
      <c r="HZ164" s="219"/>
      <c r="IA164" s="219"/>
      <c r="IB164" s="219"/>
      <c r="IC164" s="219"/>
      <c r="ID164" s="219"/>
      <c r="IE164" s="219"/>
      <c r="IF164" s="219"/>
      <c r="IG164" s="219"/>
      <c r="IH164" s="219"/>
      <c r="II164" s="219"/>
      <c r="IJ164" s="219"/>
      <c r="IK164" s="219"/>
      <c r="IL164" s="219"/>
      <c r="IM164" s="219"/>
      <c r="IN164" s="219"/>
    </row>
    <row r="165" spans="1:248" ht="16.5" x14ac:dyDescent="0.3">
      <c r="A165" s="155"/>
      <c r="B165" s="540"/>
      <c r="C165" s="540"/>
      <c r="D165" s="26"/>
      <c r="E165" s="26"/>
      <c r="F165" s="35"/>
      <c r="G165" s="390">
        <f t="shared" si="23"/>
        <v>0</v>
      </c>
      <c r="H165" s="384"/>
      <c r="I165" s="385"/>
      <c r="J165" s="385"/>
      <c r="K165" s="385"/>
      <c r="L165" s="385"/>
      <c r="M165" s="385"/>
      <c r="N165" s="385"/>
      <c r="O165" s="385"/>
      <c r="P165" s="385"/>
      <c r="Q165" s="385"/>
      <c r="R165" s="385"/>
      <c r="S165" s="385"/>
      <c r="T165" s="222">
        <f t="shared" si="17"/>
        <v>0</v>
      </c>
      <c r="U165" s="222">
        <f t="shared" si="18"/>
        <v>0</v>
      </c>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c r="CF165" s="219"/>
      <c r="CG165" s="219"/>
      <c r="CH165" s="219"/>
      <c r="CI165" s="219"/>
      <c r="CJ165" s="219"/>
      <c r="CK165" s="219"/>
      <c r="CL165" s="219"/>
      <c r="CM165" s="219"/>
      <c r="CN165" s="219"/>
      <c r="CO165" s="219"/>
      <c r="CP165" s="219"/>
      <c r="CQ165" s="219"/>
      <c r="CR165" s="219"/>
      <c r="CS165" s="219"/>
      <c r="CT165" s="219"/>
      <c r="CU165" s="219"/>
      <c r="CV165" s="219"/>
      <c r="CW165" s="219"/>
      <c r="CX165" s="219"/>
      <c r="CY165" s="219"/>
      <c r="CZ165" s="219"/>
      <c r="DA165" s="219"/>
      <c r="DB165" s="219"/>
      <c r="DC165" s="219"/>
      <c r="DD165" s="219"/>
      <c r="DE165" s="219"/>
      <c r="DF165" s="219"/>
      <c r="DG165" s="219"/>
      <c r="DH165" s="219"/>
      <c r="DI165" s="219"/>
      <c r="DJ165" s="219"/>
      <c r="DK165" s="219"/>
      <c r="DL165" s="219"/>
      <c r="DM165" s="219"/>
      <c r="DN165" s="219"/>
      <c r="DO165" s="219"/>
      <c r="DP165" s="219"/>
      <c r="DQ165" s="219"/>
      <c r="DR165" s="219"/>
      <c r="DS165" s="219"/>
      <c r="DT165" s="219"/>
      <c r="DU165" s="219"/>
      <c r="DV165" s="219"/>
      <c r="DW165" s="219"/>
      <c r="DX165" s="219"/>
      <c r="DY165" s="219"/>
      <c r="DZ165" s="219"/>
      <c r="EA165" s="219"/>
      <c r="EB165" s="219"/>
      <c r="EC165" s="219"/>
      <c r="ED165" s="219"/>
      <c r="EE165" s="219"/>
      <c r="EF165" s="219"/>
      <c r="EG165" s="219"/>
      <c r="EH165" s="219"/>
      <c r="EI165" s="219"/>
      <c r="EJ165" s="219"/>
      <c r="EK165" s="219"/>
      <c r="EL165" s="219"/>
      <c r="EM165" s="219"/>
      <c r="EN165" s="219"/>
      <c r="EO165" s="219"/>
      <c r="EP165" s="219"/>
      <c r="EQ165" s="219"/>
      <c r="ER165" s="219"/>
      <c r="ES165" s="219"/>
      <c r="ET165" s="219"/>
      <c r="EU165" s="219"/>
      <c r="EV165" s="219"/>
      <c r="EW165" s="219"/>
      <c r="EX165" s="219"/>
      <c r="EY165" s="219"/>
      <c r="EZ165" s="219"/>
      <c r="FA165" s="219"/>
      <c r="FB165" s="219"/>
      <c r="FC165" s="219"/>
      <c r="FD165" s="219"/>
      <c r="FE165" s="219"/>
      <c r="FF165" s="219"/>
      <c r="FG165" s="219"/>
      <c r="FH165" s="219"/>
      <c r="FI165" s="219"/>
      <c r="FJ165" s="219"/>
      <c r="FK165" s="219"/>
      <c r="FL165" s="219"/>
      <c r="FM165" s="219"/>
      <c r="FN165" s="219"/>
      <c r="FO165" s="219"/>
      <c r="FP165" s="219"/>
      <c r="FQ165" s="219"/>
      <c r="FR165" s="219"/>
      <c r="FS165" s="219"/>
      <c r="FT165" s="219"/>
      <c r="FU165" s="219"/>
      <c r="FV165" s="219"/>
      <c r="FW165" s="219"/>
      <c r="FX165" s="219"/>
      <c r="FY165" s="219"/>
      <c r="FZ165" s="219"/>
      <c r="GA165" s="219"/>
      <c r="GB165" s="219"/>
      <c r="GC165" s="219"/>
      <c r="GD165" s="219"/>
      <c r="GE165" s="219"/>
      <c r="GF165" s="219"/>
      <c r="GG165" s="219"/>
      <c r="GH165" s="219"/>
      <c r="GI165" s="219"/>
      <c r="GJ165" s="219"/>
      <c r="GK165" s="219"/>
      <c r="GL165" s="219"/>
      <c r="GM165" s="219"/>
      <c r="GN165" s="219"/>
      <c r="GO165" s="219"/>
      <c r="GP165" s="219"/>
      <c r="GQ165" s="219"/>
      <c r="GR165" s="219"/>
      <c r="GS165" s="219"/>
      <c r="GT165" s="219"/>
      <c r="GU165" s="219"/>
      <c r="GV165" s="219"/>
      <c r="GW165" s="219"/>
      <c r="GX165" s="219"/>
      <c r="GY165" s="219"/>
      <c r="GZ165" s="219"/>
      <c r="HA165" s="219"/>
      <c r="HB165" s="219"/>
      <c r="HC165" s="219"/>
      <c r="HD165" s="219"/>
      <c r="HE165" s="219"/>
      <c r="HF165" s="219"/>
      <c r="HG165" s="219"/>
      <c r="HH165" s="219"/>
      <c r="HI165" s="219"/>
      <c r="HJ165" s="219"/>
      <c r="HK165" s="219"/>
      <c r="HL165" s="219"/>
      <c r="HM165" s="219"/>
      <c r="HN165" s="219"/>
      <c r="HO165" s="219"/>
      <c r="HP165" s="219"/>
      <c r="HQ165" s="219"/>
      <c r="HR165" s="219"/>
      <c r="HS165" s="219"/>
      <c r="HT165" s="219"/>
      <c r="HU165" s="219"/>
      <c r="HV165" s="219"/>
      <c r="HW165" s="219"/>
      <c r="HX165" s="219"/>
      <c r="HY165" s="219"/>
      <c r="HZ165" s="219"/>
      <c r="IA165" s="219"/>
      <c r="IB165" s="219"/>
      <c r="IC165" s="219"/>
      <c r="ID165" s="219"/>
      <c r="IE165" s="219"/>
      <c r="IF165" s="219"/>
      <c r="IG165" s="219"/>
      <c r="IH165" s="219"/>
      <c r="II165" s="219"/>
      <c r="IJ165" s="219"/>
      <c r="IK165" s="219"/>
      <c r="IL165" s="219"/>
      <c r="IM165" s="219"/>
      <c r="IN165" s="219"/>
    </row>
    <row r="166" spans="1:248" ht="16.5" x14ac:dyDescent="0.3">
      <c r="A166" s="155"/>
      <c r="B166" s="540"/>
      <c r="C166" s="540"/>
      <c r="D166" s="26"/>
      <c r="E166" s="26"/>
      <c r="F166" s="35"/>
      <c r="G166" s="390"/>
      <c r="H166" s="384"/>
      <c r="I166" s="385"/>
      <c r="J166" s="385"/>
      <c r="K166" s="385"/>
      <c r="L166" s="385"/>
      <c r="M166" s="385"/>
      <c r="N166" s="385"/>
      <c r="O166" s="385"/>
      <c r="P166" s="385"/>
      <c r="Q166" s="385"/>
      <c r="R166" s="385"/>
      <c r="S166" s="385"/>
      <c r="T166" s="222">
        <f t="shared" si="17"/>
        <v>0</v>
      </c>
      <c r="U166" s="222">
        <f t="shared" si="18"/>
        <v>0</v>
      </c>
      <c r="V166" s="219"/>
      <c r="W166" s="219"/>
      <c r="X166" s="219"/>
      <c r="Y166" s="219"/>
      <c r="Z166" s="219"/>
      <c r="AA166" s="219"/>
      <c r="AB166" s="219"/>
      <c r="AC166" s="219"/>
      <c r="AD166" s="219"/>
      <c r="AE166" s="219"/>
      <c r="AF166" s="219"/>
      <c r="AG166" s="219"/>
      <c r="AH166" s="219"/>
      <c r="AI166" s="219"/>
      <c r="AJ166" s="219"/>
      <c r="AK166" s="219"/>
      <c r="AL166" s="219"/>
      <c r="AM166" s="219"/>
      <c r="AN166" s="219"/>
      <c r="AO166" s="219"/>
      <c r="AP166" s="219"/>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c r="CF166" s="219"/>
      <c r="CG166" s="219"/>
      <c r="CH166" s="219"/>
      <c r="CI166" s="219"/>
      <c r="CJ166" s="219"/>
      <c r="CK166" s="219"/>
      <c r="CL166" s="219"/>
      <c r="CM166" s="219"/>
      <c r="CN166" s="219"/>
      <c r="CO166" s="219"/>
      <c r="CP166" s="219"/>
      <c r="CQ166" s="219"/>
      <c r="CR166" s="219"/>
      <c r="CS166" s="219"/>
      <c r="CT166" s="219"/>
      <c r="CU166" s="219"/>
      <c r="CV166" s="219"/>
      <c r="CW166" s="219"/>
      <c r="CX166" s="219"/>
      <c r="CY166" s="219"/>
      <c r="CZ166" s="219"/>
      <c r="DA166" s="219"/>
      <c r="DB166" s="219"/>
      <c r="DC166" s="219"/>
      <c r="DD166" s="219"/>
      <c r="DE166" s="219"/>
      <c r="DF166" s="219"/>
      <c r="DG166" s="219"/>
      <c r="DH166" s="219"/>
      <c r="DI166" s="219"/>
      <c r="DJ166" s="219"/>
      <c r="DK166" s="219"/>
      <c r="DL166" s="219"/>
      <c r="DM166" s="219"/>
      <c r="DN166" s="219"/>
      <c r="DO166" s="219"/>
      <c r="DP166" s="219"/>
      <c r="DQ166" s="219"/>
      <c r="DR166" s="219"/>
      <c r="DS166" s="219"/>
      <c r="DT166" s="219"/>
      <c r="DU166" s="219"/>
      <c r="DV166" s="219"/>
      <c r="DW166" s="219"/>
      <c r="DX166" s="219"/>
      <c r="DY166" s="219"/>
      <c r="DZ166" s="219"/>
      <c r="EA166" s="219"/>
      <c r="EB166" s="219"/>
      <c r="EC166" s="219"/>
      <c r="ED166" s="219"/>
      <c r="EE166" s="219"/>
      <c r="EF166" s="219"/>
      <c r="EG166" s="219"/>
      <c r="EH166" s="219"/>
      <c r="EI166" s="219"/>
      <c r="EJ166" s="219"/>
      <c r="EK166" s="219"/>
      <c r="EL166" s="219"/>
      <c r="EM166" s="219"/>
      <c r="EN166" s="219"/>
      <c r="EO166" s="219"/>
      <c r="EP166" s="219"/>
      <c r="EQ166" s="219"/>
      <c r="ER166" s="219"/>
      <c r="ES166" s="219"/>
      <c r="ET166" s="219"/>
      <c r="EU166" s="219"/>
      <c r="EV166" s="219"/>
      <c r="EW166" s="219"/>
      <c r="EX166" s="219"/>
      <c r="EY166" s="219"/>
      <c r="EZ166" s="219"/>
      <c r="FA166" s="219"/>
      <c r="FB166" s="219"/>
      <c r="FC166" s="219"/>
      <c r="FD166" s="219"/>
      <c r="FE166" s="219"/>
      <c r="FF166" s="219"/>
      <c r="FG166" s="219"/>
      <c r="FH166" s="219"/>
      <c r="FI166" s="219"/>
      <c r="FJ166" s="219"/>
      <c r="FK166" s="219"/>
      <c r="FL166" s="219"/>
      <c r="FM166" s="219"/>
      <c r="FN166" s="219"/>
      <c r="FO166" s="219"/>
      <c r="FP166" s="219"/>
      <c r="FQ166" s="219"/>
      <c r="FR166" s="219"/>
      <c r="FS166" s="219"/>
      <c r="FT166" s="219"/>
      <c r="FU166" s="219"/>
      <c r="FV166" s="219"/>
      <c r="FW166" s="219"/>
      <c r="FX166" s="219"/>
      <c r="FY166" s="219"/>
      <c r="FZ166" s="219"/>
      <c r="GA166" s="219"/>
      <c r="GB166" s="219"/>
      <c r="GC166" s="219"/>
      <c r="GD166" s="219"/>
      <c r="GE166" s="219"/>
      <c r="GF166" s="219"/>
      <c r="GG166" s="219"/>
      <c r="GH166" s="219"/>
      <c r="GI166" s="219"/>
      <c r="GJ166" s="219"/>
      <c r="GK166" s="219"/>
      <c r="GL166" s="219"/>
      <c r="GM166" s="219"/>
      <c r="GN166" s="219"/>
      <c r="GO166" s="219"/>
      <c r="GP166" s="219"/>
      <c r="GQ166" s="219"/>
      <c r="GR166" s="219"/>
      <c r="GS166" s="219"/>
      <c r="GT166" s="219"/>
      <c r="GU166" s="219"/>
      <c r="GV166" s="219"/>
      <c r="GW166" s="219"/>
      <c r="GX166" s="219"/>
      <c r="GY166" s="219"/>
      <c r="GZ166" s="219"/>
      <c r="HA166" s="219"/>
      <c r="HB166" s="219"/>
      <c r="HC166" s="219"/>
      <c r="HD166" s="219"/>
      <c r="HE166" s="219"/>
      <c r="HF166" s="219"/>
      <c r="HG166" s="219"/>
      <c r="HH166" s="219"/>
      <c r="HI166" s="219"/>
      <c r="HJ166" s="219"/>
      <c r="HK166" s="219"/>
      <c r="HL166" s="219"/>
      <c r="HM166" s="219"/>
      <c r="HN166" s="219"/>
      <c r="HO166" s="219"/>
      <c r="HP166" s="219"/>
      <c r="HQ166" s="219"/>
      <c r="HR166" s="219"/>
      <c r="HS166" s="219"/>
      <c r="HT166" s="219"/>
      <c r="HU166" s="219"/>
      <c r="HV166" s="219"/>
      <c r="HW166" s="219"/>
      <c r="HX166" s="219"/>
      <c r="HY166" s="219"/>
      <c r="HZ166" s="219"/>
      <c r="IA166" s="219"/>
      <c r="IB166" s="219"/>
      <c r="IC166" s="219"/>
      <c r="ID166" s="219"/>
      <c r="IE166" s="219"/>
      <c r="IF166" s="219"/>
      <c r="IG166" s="219"/>
      <c r="IH166" s="219"/>
      <c r="II166" s="219"/>
      <c r="IJ166" s="219"/>
      <c r="IK166" s="219"/>
      <c r="IL166" s="219"/>
      <c r="IM166" s="219"/>
      <c r="IN166" s="219"/>
    </row>
    <row r="167" spans="1:248" ht="16.5" x14ac:dyDescent="0.3">
      <c r="A167" s="155"/>
      <c r="B167" s="540"/>
      <c r="C167" s="540"/>
      <c r="D167" s="26"/>
      <c r="E167" s="26"/>
      <c r="F167" s="35"/>
      <c r="G167" s="390"/>
      <c r="H167" s="388">
        <f>SUM(H159:H166)</f>
        <v>0</v>
      </c>
      <c r="I167" s="388">
        <f t="shared" ref="I167:U167" si="24">SUM(I159:I166)</f>
        <v>0</v>
      </c>
      <c r="J167" s="388">
        <f t="shared" si="24"/>
        <v>0</v>
      </c>
      <c r="K167" s="388">
        <f t="shared" si="24"/>
        <v>0</v>
      </c>
      <c r="L167" s="388">
        <f t="shared" si="24"/>
        <v>0</v>
      </c>
      <c r="M167" s="388">
        <f t="shared" si="24"/>
        <v>0</v>
      </c>
      <c r="N167" s="388">
        <f t="shared" si="24"/>
        <v>0</v>
      </c>
      <c r="O167" s="388">
        <f t="shared" si="24"/>
        <v>0</v>
      </c>
      <c r="P167" s="388">
        <f t="shared" si="24"/>
        <v>0</v>
      </c>
      <c r="Q167" s="388">
        <f t="shared" si="24"/>
        <v>0</v>
      </c>
      <c r="R167" s="388">
        <f t="shared" si="24"/>
        <v>0</v>
      </c>
      <c r="S167" s="388">
        <f t="shared" si="24"/>
        <v>0</v>
      </c>
      <c r="T167" s="34">
        <f t="shared" si="24"/>
        <v>0</v>
      </c>
      <c r="U167" s="34">
        <f t="shared" si="24"/>
        <v>0</v>
      </c>
      <c r="V167" s="219"/>
      <c r="W167" s="219"/>
      <c r="X167" s="219"/>
      <c r="Y167" s="219"/>
      <c r="Z167" s="219"/>
      <c r="AA167" s="219"/>
      <c r="AB167" s="219"/>
      <c r="AC167" s="219"/>
      <c r="AD167" s="219"/>
      <c r="AE167" s="219"/>
      <c r="AF167" s="219"/>
      <c r="AG167" s="219"/>
      <c r="AH167" s="219"/>
      <c r="AI167" s="219"/>
      <c r="AJ167" s="219"/>
      <c r="AK167" s="219"/>
      <c r="AL167" s="219"/>
      <c r="AM167" s="219"/>
      <c r="AN167" s="219"/>
      <c r="AO167" s="219"/>
      <c r="AP167" s="219"/>
      <c r="AQ167" s="219"/>
      <c r="AR167" s="219"/>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19"/>
      <c r="BP167" s="219"/>
      <c r="BQ167" s="219"/>
      <c r="BR167" s="219"/>
      <c r="BS167" s="219"/>
      <c r="BT167" s="219"/>
      <c r="BU167" s="219"/>
      <c r="BV167" s="219"/>
      <c r="BW167" s="219"/>
      <c r="BX167" s="219"/>
      <c r="BY167" s="219"/>
      <c r="BZ167" s="219"/>
      <c r="CA167" s="219"/>
      <c r="CB167" s="219"/>
      <c r="CC167" s="219"/>
      <c r="CD167" s="219"/>
      <c r="CE167" s="219"/>
      <c r="CF167" s="219"/>
      <c r="CG167" s="219"/>
      <c r="CH167" s="219"/>
      <c r="CI167" s="219"/>
      <c r="CJ167" s="219"/>
      <c r="CK167" s="219"/>
      <c r="CL167" s="219"/>
      <c r="CM167" s="219"/>
      <c r="CN167" s="219"/>
      <c r="CO167" s="219"/>
      <c r="CP167" s="219"/>
      <c r="CQ167" s="219"/>
      <c r="CR167" s="219"/>
      <c r="CS167" s="219"/>
      <c r="CT167" s="219"/>
      <c r="CU167" s="219"/>
      <c r="CV167" s="219"/>
      <c r="CW167" s="219"/>
      <c r="CX167" s="219"/>
      <c r="CY167" s="219"/>
      <c r="CZ167" s="219"/>
      <c r="DA167" s="219"/>
      <c r="DB167" s="219"/>
      <c r="DC167" s="219"/>
      <c r="DD167" s="219"/>
      <c r="DE167" s="219"/>
      <c r="DF167" s="219"/>
      <c r="DG167" s="219"/>
      <c r="DH167" s="219"/>
      <c r="DI167" s="219"/>
      <c r="DJ167" s="219"/>
      <c r="DK167" s="219"/>
      <c r="DL167" s="219"/>
      <c r="DM167" s="219"/>
      <c r="DN167" s="219"/>
      <c r="DO167" s="219"/>
      <c r="DP167" s="219"/>
      <c r="DQ167" s="219"/>
      <c r="DR167" s="219"/>
      <c r="DS167" s="219"/>
      <c r="DT167" s="219"/>
      <c r="DU167" s="219"/>
      <c r="DV167" s="219"/>
      <c r="DW167" s="219"/>
      <c r="DX167" s="219"/>
      <c r="DY167" s="219"/>
      <c r="DZ167" s="219"/>
      <c r="EA167" s="219"/>
      <c r="EB167" s="219"/>
      <c r="EC167" s="219"/>
      <c r="ED167" s="219"/>
      <c r="EE167" s="219"/>
      <c r="EF167" s="219"/>
      <c r="EG167" s="219"/>
      <c r="EH167" s="219"/>
      <c r="EI167" s="219"/>
      <c r="EJ167" s="219"/>
      <c r="EK167" s="219"/>
      <c r="EL167" s="219"/>
      <c r="EM167" s="219"/>
      <c r="EN167" s="219"/>
      <c r="EO167" s="219"/>
      <c r="EP167" s="219"/>
      <c r="EQ167" s="219"/>
      <c r="ER167" s="219"/>
      <c r="ES167" s="219"/>
      <c r="ET167" s="219"/>
      <c r="EU167" s="219"/>
      <c r="EV167" s="219"/>
      <c r="EW167" s="219"/>
      <c r="EX167" s="219"/>
      <c r="EY167" s="219"/>
      <c r="EZ167" s="219"/>
      <c r="FA167" s="219"/>
      <c r="FB167" s="219"/>
      <c r="FC167" s="219"/>
      <c r="FD167" s="219"/>
      <c r="FE167" s="219"/>
      <c r="FF167" s="219"/>
      <c r="FG167" s="219"/>
      <c r="FH167" s="219"/>
      <c r="FI167" s="219"/>
      <c r="FJ167" s="219"/>
      <c r="FK167" s="219"/>
      <c r="FL167" s="219"/>
      <c r="FM167" s="219"/>
      <c r="FN167" s="219"/>
      <c r="FO167" s="219"/>
      <c r="FP167" s="219"/>
      <c r="FQ167" s="219"/>
      <c r="FR167" s="219"/>
      <c r="FS167" s="219"/>
      <c r="FT167" s="219"/>
      <c r="FU167" s="219"/>
      <c r="FV167" s="219"/>
      <c r="FW167" s="219"/>
      <c r="FX167" s="219"/>
      <c r="FY167" s="219"/>
      <c r="FZ167" s="219"/>
      <c r="GA167" s="219"/>
      <c r="GB167" s="219"/>
      <c r="GC167" s="219"/>
      <c r="GD167" s="219"/>
      <c r="GE167" s="219"/>
      <c r="GF167" s="219"/>
      <c r="GG167" s="219"/>
      <c r="GH167" s="219"/>
      <c r="GI167" s="219"/>
      <c r="GJ167" s="219"/>
      <c r="GK167" s="219"/>
      <c r="GL167" s="219"/>
      <c r="GM167" s="219"/>
      <c r="GN167" s="219"/>
      <c r="GO167" s="219"/>
      <c r="GP167" s="219"/>
      <c r="GQ167" s="219"/>
      <c r="GR167" s="219"/>
      <c r="GS167" s="219"/>
      <c r="GT167" s="219"/>
      <c r="GU167" s="219"/>
      <c r="GV167" s="219"/>
      <c r="GW167" s="219"/>
      <c r="GX167" s="219"/>
      <c r="GY167" s="219"/>
      <c r="GZ167" s="219"/>
      <c r="HA167" s="219"/>
      <c r="HB167" s="219"/>
      <c r="HC167" s="219"/>
      <c r="HD167" s="219"/>
      <c r="HE167" s="219"/>
      <c r="HF167" s="219"/>
      <c r="HG167" s="219"/>
      <c r="HH167" s="219"/>
      <c r="HI167" s="219"/>
      <c r="HJ167" s="219"/>
      <c r="HK167" s="219"/>
      <c r="HL167" s="219"/>
      <c r="HM167" s="219"/>
      <c r="HN167" s="219"/>
      <c r="HO167" s="219"/>
      <c r="HP167" s="219"/>
      <c r="HQ167" s="219"/>
      <c r="HR167" s="219"/>
      <c r="HS167" s="219"/>
      <c r="HT167" s="219"/>
      <c r="HU167" s="219"/>
      <c r="HV167" s="219"/>
      <c r="HW167" s="219"/>
      <c r="HX167" s="219"/>
      <c r="HY167" s="219"/>
      <c r="HZ167" s="219"/>
      <c r="IA167" s="219"/>
      <c r="IB167" s="219"/>
      <c r="IC167" s="219"/>
      <c r="ID167" s="219"/>
      <c r="IE167" s="219"/>
      <c r="IF167" s="219"/>
      <c r="IG167" s="219"/>
      <c r="IH167" s="219"/>
      <c r="II167" s="219"/>
      <c r="IJ167" s="219"/>
      <c r="IK167" s="219"/>
      <c r="IL167" s="219"/>
      <c r="IM167" s="219"/>
      <c r="IN167" s="219"/>
    </row>
    <row r="168" spans="1:248" ht="31.5" customHeight="1" x14ac:dyDescent="0.3">
      <c r="A168" s="520" t="s">
        <v>109</v>
      </c>
      <c r="B168" s="521"/>
      <c r="C168" s="521"/>
      <c r="D168" s="521"/>
      <c r="E168" s="521"/>
      <c r="F168" s="522"/>
      <c r="G168" s="393">
        <f>SUM(G50:G167)</f>
        <v>0</v>
      </c>
      <c r="H168" s="394">
        <f>H167+H157</f>
        <v>0</v>
      </c>
      <c r="I168" s="394">
        <f t="shared" ref="I168:T168" si="25">I167+I157</f>
        <v>0</v>
      </c>
      <c r="J168" s="394">
        <f t="shared" si="25"/>
        <v>0</v>
      </c>
      <c r="K168" s="394">
        <f t="shared" si="25"/>
        <v>0</v>
      </c>
      <c r="L168" s="394">
        <f t="shared" si="25"/>
        <v>0</v>
      </c>
      <c r="M168" s="394">
        <f t="shared" si="25"/>
        <v>0</v>
      </c>
      <c r="N168" s="394">
        <f t="shared" si="25"/>
        <v>0</v>
      </c>
      <c r="O168" s="394">
        <f t="shared" si="25"/>
        <v>0</v>
      </c>
      <c r="P168" s="394">
        <f t="shared" si="25"/>
        <v>0</v>
      </c>
      <c r="Q168" s="394">
        <f t="shared" si="25"/>
        <v>0</v>
      </c>
      <c r="R168" s="394">
        <f t="shared" si="25"/>
        <v>0</v>
      </c>
      <c r="S168" s="394">
        <f t="shared" si="25"/>
        <v>0</v>
      </c>
      <c r="T168" s="37">
        <f t="shared" si="25"/>
        <v>0</v>
      </c>
      <c r="U168" s="38">
        <f>G168-T168</f>
        <v>0</v>
      </c>
      <c r="V168" s="219"/>
      <c r="W168" s="219"/>
      <c r="X168" s="219"/>
      <c r="Y168" s="219"/>
      <c r="Z168" s="219"/>
      <c r="AA168" s="219"/>
      <c r="AB168" s="219"/>
      <c r="AC168" s="219"/>
      <c r="AD168" s="219"/>
      <c r="AE168" s="219"/>
      <c r="AF168" s="219"/>
      <c r="AG168" s="219"/>
      <c r="AH168" s="219"/>
      <c r="AI168" s="219"/>
      <c r="AJ168" s="219"/>
      <c r="AK168" s="219"/>
      <c r="AL168" s="219"/>
      <c r="AM168" s="219"/>
      <c r="AN168" s="219"/>
      <c r="AO168" s="219"/>
      <c r="AP168" s="219"/>
      <c r="AQ168" s="219"/>
      <c r="AR168" s="219"/>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19"/>
      <c r="BP168" s="219"/>
      <c r="BQ168" s="219"/>
      <c r="BR168" s="219"/>
      <c r="BS168" s="219"/>
      <c r="BT168" s="219"/>
      <c r="BU168" s="219"/>
      <c r="BV168" s="219"/>
      <c r="BW168" s="219"/>
      <c r="BX168" s="219"/>
      <c r="BY168" s="219"/>
      <c r="BZ168" s="219"/>
      <c r="CA168" s="219"/>
      <c r="CB168" s="219"/>
      <c r="CC168" s="219"/>
      <c r="CD168" s="219"/>
      <c r="CE168" s="219"/>
      <c r="CF168" s="219"/>
      <c r="CG168" s="219"/>
      <c r="CH168" s="219"/>
      <c r="CI168" s="219"/>
      <c r="CJ168" s="219"/>
      <c r="CK168" s="219"/>
      <c r="CL168" s="219"/>
      <c r="CM168" s="219"/>
      <c r="CN168" s="219"/>
      <c r="CO168" s="219"/>
      <c r="CP168" s="219"/>
      <c r="CQ168" s="219"/>
      <c r="CR168" s="219"/>
      <c r="CS168" s="219"/>
      <c r="CT168" s="219"/>
      <c r="CU168" s="219"/>
      <c r="CV168" s="219"/>
      <c r="CW168" s="219"/>
      <c r="CX168" s="219"/>
      <c r="CY168" s="219"/>
      <c r="CZ168" s="219"/>
      <c r="DA168" s="219"/>
      <c r="DB168" s="219"/>
      <c r="DC168" s="219"/>
      <c r="DD168" s="219"/>
      <c r="DE168" s="219"/>
      <c r="DF168" s="219"/>
      <c r="DG168" s="219"/>
      <c r="DH168" s="219"/>
      <c r="DI168" s="219"/>
      <c r="DJ168" s="219"/>
      <c r="DK168" s="219"/>
      <c r="DL168" s="219"/>
      <c r="DM168" s="219"/>
      <c r="DN168" s="219"/>
      <c r="DO168" s="219"/>
      <c r="DP168" s="219"/>
      <c r="DQ168" s="219"/>
      <c r="DR168" s="219"/>
      <c r="DS168" s="219"/>
      <c r="DT168" s="219"/>
      <c r="DU168" s="219"/>
      <c r="DV168" s="219"/>
      <c r="DW168" s="219"/>
      <c r="DX168" s="219"/>
      <c r="DY168" s="219"/>
      <c r="DZ168" s="219"/>
      <c r="EA168" s="219"/>
      <c r="EB168" s="219"/>
      <c r="EC168" s="219"/>
      <c r="ED168" s="219"/>
      <c r="EE168" s="219"/>
      <c r="EF168" s="219"/>
      <c r="EG168" s="219"/>
      <c r="EH168" s="219"/>
      <c r="EI168" s="219"/>
      <c r="EJ168" s="219"/>
      <c r="EK168" s="219"/>
      <c r="EL168" s="219"/>
      <c r="EM168" s="219"/>
      <c r="EN168" s="219"/>
      <c r="EO168" s="219"/>
      <c r="EP168" s="219"/>
      <c r="EQ168" s="219"/>
      <c r="ER168" s="219"/>
      <c r="ES168" s="219"/>
      <c r="ET168" s="219"/>
      <c r="EU168" s="219"/>
      <c r="EV168" s="219"/>
      <c r="EW168" s="219"/>
      <c r="EX168" s="219"/>
      <c r="EY168" s="219"/>
      <c r="EZ168" s="219"/>
      <c r="FA168" s="219"/>
      <c r="FB168" s="219"/>
      <c r="FC168" s="219"/>
      <c r="FD168" s="219"/>
      <c r="FE168" s="219"/>
      <c r="FF168" s="219"/>
      <c r="FG168" s="219"/>
      <c r="FH168" s="219"/>
      <c r="FI168" s="219"/>
      <c r="FJ168" s="219"/>
      <c r="FK168" s="219"/>
      <c r="FL168" s="219"/>
      <c r="FM168" s="219"/>
      <c r="FN168" s="219"/>
      <c r="FO168" s="219"/>
      <c r="FP168" s="219"/>
      <c r="FQ168" s="219"/>
      <c r="FR168" s="219"/>
      <c r="FS168" s="219"/>
      <c r="FT168" s="219"/>
      <c r="FU168" s="219"/>
      <c r="FV168" s="219"/>
      <c r="FW168" s="219"/>
      <c r="FX168" s="219"/>
      <c r="FY168" s="219"/>
      <c r="FZ168" s="219"/>
      <c r="GA168" s="219"/>
      <c r="GB168" s="219"/>
      <c r="GC168" s="219"/>
      <c r="GD168" s="219"/>
      <c r="GE168" s="219"/>
      <c r="GF168" s="219"/>
      <c r="GG168" s="219"/>
      <c r="GH168" s="219"/>
      <c r="GI168" s="219"/>
      <c r="GJ168" s="219"/>
      <c r="GK168" s="219"/>
      <c r="GL168" s="219"/>
      <c r="GM168" s="219"/>
      <c r="GN168" s="219"/>
      <c r="GO168" s="219"/>
      <c r="GP168" s="219"/>
      <c r="GQ168" s="219"/>
      <c r="GR168" s="219"/>
      <c r="GS168" s="219"/>
      <c r="GT168" s="219"/>
      <c r="GU168" s="219"/>
      <c r="GV168" s="219"/>
      <c r="GW168" s="219"/>
      <c r="GX168" s="219"/>
      <c r="GY168" s="219"/>
      <c r="GZ168" s="219"/>
      <c r="HA168" s="219"/>
      <c r="HB168" s="219"/>
      <c r="HC168" s="219"/>
      <c r="HD168" s="219"/>
      <c r="HE168" s="219"/>
      <c r="HF168" s="219"/>
      <c r="HG168" s="219"/>
      <c r="HH168" s="219"/>
      <c r="HI168" s="219"/>
      <c r="HJ168" s="219"/>
      <c r="HK168" s="219"/>
      <c r="HL168" s="219"/>
      <c r="HM168" s="219"/>
      <c r="HN168" s="219"/>
      <c r="HO168" s="219"/>
      <c r="HP168" s="219"/>
      <c r="HQ168" s="219"/>
      <c r="HR168" s="219"/>
      <c r="HS168" s="219"/>
      <c r="HT168" s="219"/>
      <c r="HU168" s="219"/>
      <c r="HV168" s="219"/>
      <c r="HW168" s="219"/>
      <c r="HX168" s="219"/>
      <c r="HY168" s="219"/>
      <c r="HZ168" s="219"/>
      <c r="IA168" s="219"/>
      <c r="IB168" s="219"/>
      <c r="IC168" s="219"/>
      <c r="ID168" s="219"/>
      <c r="IE168" s="219"/>
      <c r="IF168" s="219"/>
      <c r="IG168" s="219"/>
      <c r="IH168" s="219"/>
      <c r="II168" s="219"/>
      <c r="IJ168" s="219"/>
      <c r="IK168" s="219"/>
      <c r="IL168" s="219"/>
      <c r="IM168" s="219"/>
      <c r="IN168" s="219"/>
    </row>
    <row r="169" spans="1:248" ht="16.5" x14ac:dyDescent="0.3">
      <c r="A169" s="395"/>
      <c r="B169" s="396"/>
      <c r="C169" s="396"/>
      <c r="D169" s="396"/>
      <c r="E169" s="396"/>
      <c r="F169" s="396"/>
      <c r="G169" s="397"/>
      <c r="H169" s="383"/>
      <c r="I169" s="355"/>
      <c r="J169" s="355"/>
      <c r="K169" s="355"/>
      <c r="L169" s="355"/>
      <c r="M169" s="355"/>
      <c r="N169" s="355"/>
      <c r="O169" s="355"/>
      <c r="P169" s="355"/>
      <c r="Q169" s="355"/>
      <c r="R169" s="355"/>
      <c r="S169" s="355"/>
      <c r="T169" s="222"/>
      <c r="U169" s="222"/>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c r="CK169" s="219"/>
      <c r="CL169" s="219"/>
      <c r="CM169" s="219"/>
      <c r="CN169" s="219"/>
      <c r="CO169" s="219"/>
      <c r="CP169" s="219"/>
      <c r="CQ169" s="219"/>
      <c r="CR169" s="219"/>
      <c r="CS169" s="219"/>
      <c r="CT169" s="219"/>
      <c r="CU169" s="219"/>
      <c r="CV169" s="219"/>
      <c r="CW169" s="219"/>
      <c r="CX169" s="219"/>
      <c r="CY169" s="219"/>
      <c r="CZ169" s="219"/>
      <c r="DA169" s="219"/>
      <c r="DB169" s="219"/>
      <c r="DC169" s="219"/>
      <c r="DD169" s="219"/>
      <c r="DE169" s="219"/>
      <c r="DF169" s="219"/>
      <c r="DG169" s="219"/>
      <c r="DH169" s="219"/>
      <c r="DI169" s="219"/>
      <c r="DJ169" s="219"/>
      <c r="DK169" s="219"/>
      <c r="DL169" s="219"/>
      <c r="DM169" s="219"/>
      <c r="DN169" s="219"/>
      <c r="DO169" s="219"/>
      <c r="DP169" s="219"/>
      <c r="DQ169" s="219"/>
      <c r="DR169" s="219"/>
      <c r="DS169" s="219"/>
      <c r="DT169" s="219"/>
      <c r="DU169" s="219"/>
      <c r="DV169" s="219"/>
      <c r="DW169" s="219"/>
      <c r="DX169" s="219"/>
      <c r="DY169" s="219"/>
      <c r="DZ169" s="219"/>
      <c r="EA169" s="219"/>
      <c r="EB169" s="219"/>
      <c r="EC169" s="219"/>
      <c r="ED169" s="219"/>
      <c r="EE169" s="219"/>
      <c r="EF169" s="219"/>
      <c r="EG169" s="219"/>
      <c r="EH169" s="219"/>
      <c r="EI169" s="219"/>
      <c r="EJ169" s="219"/>
      <c r="EK169" s="219"/>
      <c r="EL169" s="219"/>
      <c r="EM169" s="219"/>
      <c r="EN169" s="219"/>
      <c r="EO169" s="219"/>
      <c r="EP169" s="219"/>
      <c r="EQ169" s="219"/>
      <c r="ER169" s="219"/>
      <c r="ES169" s="219"/>
      <c r="ET169" s="219"/>
      <c r="EU169" s="219"/>
      <c r="EV169" s="219"/>
      <c r="EW169" s="219"/>
      <c r="EX169" s="219"/>
      <c r="EY169" s="219"/>
      <c r="EZ169" s="219"/>
      <c r="FA169" s="219"/>
      <c r="FB169" s="219"/>
      <c r="FC169" s="219"/>
      <c r="FD169" s="219"/>
      <c r="FE169" s="219"/>
      <c r="FF169" s="219"/>
      <c r="FG169" s="219"/>
      <c r="FH169" s="219"/>
      <c r="FI169" s="219"/>
      <c r="FJ169" s="219"/>
      <c r="FK169" s="219"/>
      <c r="FL169" s="219"/>
      <c r="FM169" s="219"/>
      <c r="FN169" s="219"/>
      <c r="FO169" s="219"/>
      <c r="FP169" s="219"/>
      <c r="FQ169" s="219"/>
      <c r="FR169" s="219"/>
      <c r="FS169" s="219"/>
      <c r="FT169" s="219"/>
      <c r="FU169" s="219"/>
      <c r="FV169" s="219"/>
      <c r="FW169" s="219"/>
      <c r="FX169" s="219"/>
      <c r="FY169" s="219"/>
      <c r="FZ169" s="219"/>
      <c r="GA169" s="219"/>
      <c r="GB169" s="219"/>
      <c r="GC169" s="219"/>
      <c r="GD169" s="219"/>
      <c r="GE169" s="219"/>
      <c r="GF169" s="219"/>
      <c r="GG169" s="219"/>
      <c r="GH169" s="219"/>
      <c r="GI169" s="219"/>
      <c r="GJ169" s="219"/>
      <c r="GK169" s="219"/>
      <c r="GL169" s="219"/>
      <c r="GM169" s="219"/>
      <c r="GN169" s="219"/>
      <c r="GO169" s="219"/>
      <c r="GP169" s="219"/>
      <c r="GQ169" s="219"/>
      <c r="GR169" s="219"/>
      <c r="GS169" s="219"/>
      <c r="GT169" s="219"/>
      <c r="GU169" s="219"/>
      <c r="GV169" s="219"/>
      <c r="GW169" s="219"/>
      <c r="GX169" s="219"/>
      <c r="GY169" s="219"/>
      <c r="GZ169" s="219"/>
      <c r="HA169" s="219"/>
      <c r="HB169" s="219"/>
      <c r="HC169" s="219"/>
      <c r="HD169" s="219"/>
      <c r="HE169" s="219"/>
      <c r="HF169" s="219"/>
      <c r="HG169" s="219"/>
      <c r="HH169" s="219"/>
      <c r="HI169" s="219"/>
      <c r="HJ169" s="219"/>
      <c r="HK169" s="219"/>
      <c r="HL169" s="219"/>
      <c r="HM169" s="219"/>
      <c r="HN169" s="219"/>
      <c r="HO169" s="219"/>
      <c r="HP169" s="219"/>
      <c r="HQ169" s="219"/>
      <c r="HR169" s="219"/>
      <c r="HS169" s="219"/>
      <c r="HT169" s="219"/>
      <c r="HU169" s="219"/>
      <c r="HV169" s="219"/>
      <c r="HW169" s="219"/>
      <c r="HX169" s="219"/>
      <c r="HY169" s="219"/>
      <c r="HZ169" s="219"/>
      <c r="IA169" s="219"/>
      <c r="IB169" s="219"/>
      <c r="IC169" s="219"/>
      <c r="ID169" s="219"/>
      <c r="IE169" s="219"/>
      <c r="IF169" s="219"/>
      <c r="IG169" s="219"/>
      <c r="IH169" s="219"/>
      <c r="II169" s="219"/>
      <c r="IJ169" s="219"/>
      <c r="IK169" s="219"/>
      <c r="IL169" s="219"/>
      <c r="IM169" s="219"/>
      <c r="IN169" s="219"/>
    </row>
    <row r="170" spans="1:248" ht="33" customHeight="1" x14ac:dyDescent="0.3">
      <c r="A170" s="489" t="s">
        <v>110</v>
      </c>
      <c r="B170" s="490"/>
      <c r="C170" s="490"/>
      <c r="D170" s="490"/>
      <c r="E170" s="490"/>
      <c r="F170" s="491"/>
      <c r="G170" s="387" t="s">
        <v>72</v>
      </c>
      <c r="H170" s="384"/>
      <c r="I170" s="385"/>
      <c r="J170" s="385"/>
      <c r="K170" s="385"/>
      <c r="L170" s="385"/>
      <c r="M170" s="385"/>
      <c r="N170" s="385"/>
      <c r="O170" s="385"/>
      <c r="P170" s="385"/>
      <c r="Q170" s="385"/>
      <c r="R170" s="385"/>
      <c r="S170" s="385"/>
      <c r="T170" s="223"/>
      <c r="U170" s="223"/>
      <c r="V170" s="219"/>
      <c r="W170" s="219"/>
      <c r="X170" s="219"/>
      <c r="Y170" s="219"/>
      <c r="Z170" s="219"/>
      <c r="AA170" s="219"/>
      <c r="AB170" s="219"/>
      <c r="AC170" s="219"/>
      <c r="AD170" s="219"/>
      <c r="AE170" s="219"/>
      <c r="AF170" s="219"/>
      <c r="AG170" s="219"/>
      <c r="AH170" s="219"/>
      <c r="AI170" s="219"/>
      <c r="AJ170" s="219"/>
      <c r="AK170" s="219"/>
      <c r="AL170" s="219"/>
      <c r="AM170" s="219"/>
      <c r="AN170" s="219"/>
      <c r="AO170" s="219"/>
      <c r="AP170" s="219"/>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c r="CF170" s="219"/>
      <c r="CG170" s="219"/>
      <c r="CH170" s="219"/>
      <c r="CI170" s="219"/>
      <c r="CJ170" s="219"/>
      <c r="CK170" s="219"/>
      <c r="CL170" s="219"/>
      <c r="CM170" s="219"/>
      <c r="CN170" s="219"/>
      <c r="CO170" s="219"/>
      <c r="CP170" s="219"/>
      <c r="CQ170" s="219"/>
      <c r="CR170" s="219"/>
      <c r="CS170" s="219"/>
      <c r="CT170" s="219"/>
      <c r="CU170" s="219"/>
      <c r="CV170" s="219"/>
      <c r="CW170" s="219"/>
      <c r="CX170" s="219"/>
      <c r="CY170" s="219"/>
      <c r="CZ170" s="219"/>
      <c r="DA170" s="219"/>
      <c r="DB170" s="219"/>
      <c r="DC170" s="219"/>
      <c r="DD170" s="219"/>
      <c r="DE170" s="219"/>
      <c r="DF170" s="219"/>
      <c r="DG170" s="219"/>
      <c r="DH170" s="219"/>
      <c r="DI170" s="219"/>
      <c r="DJ170" s="219"/>
      <c r="DK170" s="219"/>
      <c r="DL170" s="219"/>
      <c r="DM170" s="219"/>
      <c r="DN170" s="219"/>
      <c r="DO170" s="219"/>
      <c r="DP170" s="219"/>
      <c r="DQ170" s="219"/>
      <c r="DR170" s="219"/>
      <c r="DS170" s="219"/>
      <c r="DT170" s="219"/>
      <c r="DU170" s="219"/>
      <c r="DV170" s="219"/>
      <c r="DW170" s="219"/>
      <c r="DX170" s="219"/>
      <c r="DY170" s="219"/>
      <c r="DZ170" s="219"/>
      <c r="EA170" s="219"/>
      <c r="EB170" s="219"/>
      <c r="EC170" s="219"/>
      <c r="ED170" s="219"/>
      <c r="EE170" s="219"/>
      <c r="EF170" s="219"/>
      <c r="EG170" s="219"/>
      <c r="EH170" s="219"/>
      <c r="EI170" s="219"/>
      <c r="EJ170" s="219"/>
      <c r="EK170" s="219"/>
      <c r="EL170" s="219"/>
      <c r="EM170" s="219"/>
      <c r="EN170" s="219"/>
      <c r="EO170" s="219"/>
      <c r="EP170" s="219"/>
      <c r="EQ170" s="219"/>
      <c r="ER170" s="219"/>
      <c r="ES170" s="219"/>
      <c r="ET170" s="219"/>
      <c r="EU170" s="219"/>
      <c r="EV170" s="219"/>
      <c r="EW170" s="219"/>
      <c r="EX170" s="219"/>
      <c r="EY170" s="219"/>
      <c r="EZ170" s="219"/>
      <c r="FA170" s="219"/>
      <c r="FB170" s="219"/>
      <c r="FC170" s="219"/>
      <c r="FD170" s="219"/>
      <c r="FE170" s="219"/>
      <c r="FF170" s="219"/>
      <c r="FG170" s="219"/>
      <c r="FH170" s="219"/>
      <c r="FI170" s="219"/>
      <c r="FJ170" s="219"/>
      <c r="FK170" s="219"/>
      <c r="FL170" s="219"/>
      <c r="FM170" s="219"/>
      <c r="FN170" s="219"/>
      <c r="FO170" s="219"/>
      <c r="FP170" s="219"/>
      <c r="FQ170" s="219"/>
      <c r="FR170" s="219"/>
      <c r="FS170" s="219"/>
      <c r="FT170" s="219"/>
      <c r="FU170" s="219"/>
      <c r="FV170" s="219"/>
      <c r="FW170" s="219"/>
      <c r="FX170" s="219"/>
      <c r="FY170" s="219"/>
      <c r="FZ170" s="219"/>
      <c r="GA170" s="219"/>
      <c r="GB170" s="219"/>
      <c r="GC170" s="219"/>
      <c r="GD170" s="219"/>
      <c r="GE170" s="219"/>
      <c r="GF170" s="219"/>
      <c r="GG170" s="219"/>
      <c r="GH170" s="219"/>
      <c r="GI170" s="219"/>
      <c r="GJ170" s="219"/>
      <c r="GK170" s="219"/>
      <c r="GL170" s="219"/>
      <c r="GM170" s="219"/>
      <c r="GN170" s="219"/>
      <c r="GO170" s="219"/>
      <c r="GP170" s="219"/>
      <c r="GQ170" s="219"/>
      <c r="GR170" s="219"/>
      <c r="GS170" s="219"/>
      <c r="GT170" s="219"/>
      <c r="GU170" s="219"/>
      <c r="GV170" s="219"/>
      <c r="GW170" s="219"/>
      <c r="GX170" s="219"/>
      <c r="GY170" s="219"/>
      <c r="GZ170" s="219"/>
      <c r="HA170" s="219"/>
      <c r="HB170" s="219"/>
      <c r="HC170" s="219"/>
      <c r="HD170" s="219"/>
      <c r="HE170" s="219"/>
      <c r="HF170" s="219"/>
      <c r="HG170" s="219"/>
      <c r="HH170" s="219"/>
      <c r="HI170" s="219"/>
      <c r="HJ170" s="219"/>
      <c r="HK170" s="219"/>
      <c r="HL170" s="219"/>
      <c r="HM170" s="219"/>
      <c r="HN170" s="219"/>
      <c r="HO170" s="219"/>
      <c r="HP170" s="219"/>
      <c r="HQ170" s="219"/>
      <c r="HR170" s="219"/>
      <c r="HS170" s="219"/>
      <c r="HT170" s="219"/>
      <c r="HU170" s="219"/>
      <c r="HV170" s="219"/>
      <c r="HW170" s="219"/>
      <c r="HX170" s="219"/>
      <c r="HY170" s="219"/>
      <c r="HZ170" s="219"/>
      <c r="IA170" s="219"/>
      <c r="IB170" s="219"/>
      <c r="IC170" s="219"/>
      <c r="ID170" s="219"/>
      <c r="IE170" s="219"/>
      <c r="IF170" s="219"/>
      <c r="IG170" s="219"/>
      <c r="IH170" s="219"/>
      <c r="II170" s="219"/>
      <c r="IJ170" s="219"/>
      <c r="IK170" s="219"/>
      <c r="IL170" s="219"/>
      <c r="IM170" s="219"/>
      <c r="IN170" s="219"/>
    </row>
    <row r="171" spans="1:248" s="168" customFormat="1" ht="52.5" customHeight="1" x14ac:dyDescent="0.3">
      <c r="A171" s="368" t="s">
        <v>111</v>
      </c>
      <c r="B171" s="492" t="s">
        <v>112</v>
      </c>
      <c r="C171" s="493"/>
      <c r="D171" s="494"/>
      <c r="E171" s="398" t="s">
        <v>113</v>
      </c>
      <c r="F171" s="398" t="s">
        <v>114</v>
      </c>
      <c r="G171" s="372" t="s">
        <v>281</v>
      </c>
      <c r="H171" s="352" t="s">
        <v>74</v>
      </c>
      <c r="I171" s="352" t="s">
        <v>75</v>
      </c>
      <c r="J171" s="352" t="s">
        <v>76</v>
      </c>
      <c r="K171" s="352" t="s">
        <v>77</v>
      </c>
      <c r="L171" s="352" t="s">
        <v>78</v>
      </c>
      <c r="M171" s="352" t="s">
        <v>79</v>
      </c>
      <c r="N171" s="352" t="s">
        <v>80</v>
      </c>
      <c r="O171" s="352" t="s">
        <v>81</v>
      </c>
      <c r="P171" s="352" t="s">
        <v>82</v>
      </c>
      <c r="Q171" s="352" t="s">
        <v>83</v>
      </c>
      <c r="R171" s="352" t="s">
        <v>84</v>
      </c>
      <c r="S171" s="352" t="s">
        <v>85</v>
      </c>
      <c r="T171" s="81" t="s">
        <v>86</v>
      </c>
      <c r="U171" s="24" t="s">
        <v>87</v>
      </c>
      <c r="V171" s="224"/>
      <c r="W171" s="224"/>
      <c r="X171" s="224"/>
      <c r="Y171" s="224"/>
      <c r="Z171" s="224"/>
      <c r="AA171" s="224"/>
      <c r="AB171" s="224"/>
      <c r="AC171" s="224"/>
      <c r="AD171" s="224"/>
      <c r="AE171" s="224"/>
      <c r="AF171" s="224"/>
      <c r="AG171" s="224"/>
      <c r="AH171" s="224"/>
      <c r="AI171" s="224"/>
      <c r="AJ171" s="224"/>
      <c r="AK171" s="224"/>
      <c r="AL171" s="224"/>
      <c r="AM171" s="224"/>
      <c r="AN171" s="224"/>
      <c r="AO171" s="224"/>
      <c r="AP171" s="224"/>
      <c r="AQ171" s="224"/>
      <c r="AR171" s="224"/>
      <c r="AS171" s="224"/>
      <c r="AT171" s="224"/>
      <c r="AU171" s="224"/>
      <c r="AV171" s="224"/>
      <c r="AW171" s="224"/>
      <c r="AX171" s="224"/>
      <c r="AY171" s="224"/>
      <c r="AZ171" s="224"/>
      <c r="BA171" s="224"/>
      <c r="BB171" s="224"/>
      <c r="BC171" s="224"/>
      <c r="BD171" s="224"/>
      <c r="BE171" s="224"/>
      <c r="BF171" s="224"/>
      <c r="BG171" s="224"/>
      <c r="BH171" s="224"/>
      <c r="BI171" s="224"/>
      <c r="BJ171" s="224"/>
      <c r="BK171" s="224"/>
      <c r="BL171" s="224"/>
      <c r="BM171" s="224"/>
      <c r="BN171" s="224"/>
      <c r="BO171" s="224"/>
      <c r="BP171" s="224"/>
      <c r="BQ171" s="224"/>
      <c r="BR171" s="224"/>
      <c r="BS171" s="224"/>
      <c r="BT171" s="224"/>
      <c r="BU171" s="224"/>
      <c r="BV171" s="224"/>
      <c r="BW171" s="224"/>
      <c r="BX171" s="224"/>
      <c r="BY171" s="224"/>
      <c r="BZ171" s="224"/>
      <c r="CA171" s="224"/>
      <c r="CB171" s="224"/>
      <c r="CC171" s="224"/>
      <c r="CD171" s="224"/>
      <c r="CE171" s="224"/>
      <c r="CF171" s="224"/>
      <c r="CG171" s="224"/>
      <c r="CH171" s="224"/>
      <c r="CI171" s="224"/>
      <c r="CJ171" s="224"/>
      <c r="CK171" s="224"/>
      <c r="CL171" s="224"/>
      <c r="CM171" s="224"/>
      <c r="CN171" s="224"/>
      <c r="CO171" s="224"/>
      <c r="CP171" s="224"/>
      <c r="CQ171" s="224"/>
      <c r="CR171" s="224"/>
      <c r="CS171" s="224"/>
      <c r="CT171" s="224"/>
      <c r="CU171" s="224"/>
      <c r="CV171" s="224"/>
      <c r="CW171" s="224"/>
      <c r="CX171" s="224"/>
      <c r="CY171" s="224"/>
      <c r="CZ171" s="224"/>
      <c r="DA171" s="224"/>
      <c r="DB171" s="224"/>
      <c r="DC171" s="224"/>
      <c r="DD171" s="224"/>
      <c r="DE171" s="224"/>
      <c r="DF171" s="224"/>
      <c r="DG171" s="224"/>
      <c r="DH171" s="224"/>
      <c r="DI171" s="224"/>
      <c r="DJ171" s="224"/>
      <c r="DK171" s="224"/>
      <c r="DL171" s="224"/>
      <c r="DM171" s="224"/>
      <c r="DN171" s="224"/>
      <c r="DO171" s="224"/>
      <c r="DP171" s="224"/>
      <c r="DQ171" s="224"/>
      <c r="DR171" s="224"/>
      <c r="DS171" s="224"/>
      <c r="DT171" s="224"/>
      <c r="DU171" s="224"/>
      <c r="DV171" s="224"/>
      <c r="DW171" s="224"/>
      <c r="DX171" s="224"/>
      <c r="DY171" s="224"/>
      <c r="DZ171" s="224"/>
      <c r="EA171" s="224"/>
      <c r="EB171" s="224"/>
      <c r="EC171" s="224"/>
      <c r="ED171" s="224"/>
      <c r="EE171" s="224"/>
      <c r="EF171" s="224"/>
      <c r="EG171" s="224"/>
      <c r="EH171" s="224"/>
      <c r="EI171" s="224"/>
      <c r="EJ171" s="224"/>
      <c r="EK171" s="224"/>
      <c r="EL171" s="224"/>
      <c r="EM171" s="224"/>
      <c r="EN171" s="224"/>
      <c r="EO171" s="224"/>
      <c r="EP171" s="224"/>
      <c r="EQ171" s="224"/>
      <c r="ER171" s="224"/>
      <c r="ES171" s="224"/>
      <c r="ET171" s="224"/>
      <c r="EU171" s="224"/>
      <c r="EV171" s="224"/>
      <c r="EW171" s="224"/>
      <c r="EX171" s="224"/>
      <c r="EY171" s="224"/>
      <c r="EZ171" s="224"/>
      <c r="FA171" s="224"/>
      <c r="FB171" s="224"/>
      <c r="FC171" s="224"/>
      <c r="FD171" s="224"/>
      <c r="FE171" s="224"/>
      <c r="FF171" s="224"/>
      <c r="FG171" s="224"/>
      <c r="FH171" s="224"/>
      <c r="FI171" s="224"/>
      <c r="FJ171" s="224"/>
      <c r="FK171" s="224"/>
      <c r="FL171" s="224"/>
      <c r="FM171" s="224"/>
      <c r="FN171" s="224"/>
      <c r="FO171" s="224"/>
      <c r="FP171" s="224"/>
      <c r="FQ171" s="224"/>
      <c r="FR171" s="224"/>
      <c r="FS171" s="224"/>
      <c r="FT171" s="224"/>
      <c r="FU171" s="224"/>
      <c r="FV171" s="224"/>
      <c r="FW171" s="224"/>
      <c r="FX171" s="224"/>
      <c r="FY171" s="224"/>
      <c r="FZ171" s="224"/>
      <c r="GA171" s="224"/>
      <c r="GB171" s="224"/>
      <c r="GC171" s="224"/>
      <c r="GD171" s="224"/>
      <c r="GE171" s="224"/>
      <c r="GF171" s="224"/>
      <c r="GG171" s="224"/>
      <c r="GH171" s="224"/>
      <c r="GI171" s="224"/>
      <c r="GJ171" s="224"/>
      <c r="GK171" s="224"/>
      <c r="GL171" s="224"/>
      <c r="GM171" s="224"/>
      <c r="GN171" s="224"/>
      <c r="GO171" s="224"/>
      <c r="GP171" s="224"/>
      <c r="GQ171" s="224"/>
      <c r="GR171" s="224"/>
      <c r="GS171" s="224"/>
      <c r="GT171" s="224"/>
      <c r="GU171" s="224"/>
      <c r="GV171" s="224"/>
      <c r="GW171" s="224"/>
      <c r="GX171" s="224"/>
      <c r="GY171" s="224"/>
      <c r="GZ171" s="224"/>
      <c r="HA171" s="224"/>
      <c r="HB171" s="224"/>
      <c r="HC171" s="224"/>
      <c r="HD171" s="224"/>
      <c r="HE171" s="224"/>
      <c r="HF171" s="224"/>
      <c r="HG171" s="224"/>
      <c r="HH171" s="224"/>
      <c r="HI171" s="224"/>
      <c r="HJ171" s="224"/>
      <c r="HK171" s="224"/>
      <c r="HL171" s="224"/>
      <c r="HM171" s="224"/>
      <c r="HN171" s="224"/>
      <c r="HO171" s="224"/>
      <c r="HP171" s="224"/>
      <c r="HQ171" s="224"/>
      <c r="HR171" s="224"/>
      <c r="HS171" s="224"/>
      <c r="HT171" s="224"/>
      <c r="HU171" s="224"/>
      <c r="HV171" s="224"/>
      <c r="HW171" s="224"/>
      <c r="HX171" s="224"/>
      <c r="HY171" s="224"/>
      <c r="HZ171" s="224"/>
      <c r="IA171" s="224"/>
      <c r="IB171" s="224"/>
      <c r="IC171" s="224"/>
      <c r="ID171" s="224"/>
      <c r="IE171" s="224"/>
      <c r="IF171" s="224"/>
      <c r="IG171" s="224"/>
      <c r="IH171" s="224"/>
      <c r="II171" s="224"/>
      <c r="IJ171" s="224"/>
      <c r="IK171" s="224"/>
      <c r="IL171" s="224"/>
      <c r="IM171" s="224"/>
      <c r="IN171" s="224"/>
    </row>
    <row r="172" spans="1:248" ht="16.5" x14ac:dyDescent="0.3">
      <c r="A172" s="155"/>
      <c r="B172" s="495"/>
      <c r="C172" s="496"/>
      <c r="D172" s="496"/>
      <c r="E172" s="41"/>
      <c r="F172" s="2"/>
      <c r="G172" s="399">
        <f>+E172*F172</f>
        <v>0</v>
      </c>
      <c r="H172" s="384"/>
      <c r="I172" s="385"/>
      <c r="J172" s="385"/>
      <c r="K172" s="385"/>
      <c r="L172" s="385"/>
      <c r="M172" s="385"/>
      <c r="N172" s="385"/>
      <c r="O172" s="385"/>
      <c r="P172" s="385"/>
      <c r="Q172" s="385"/>
      <c r="R172" s="385"/>
      <c r="S172" s="385"/>
      <c r="T172" s="222">
        <f t="shared" ref="T172:T179" si="26">SUM(H172:S172)</f>
        <v>0</v>
      </c>
      <c r="U172" s="222">
        <f t="shared" ref="U172:U179" si="27">G172-T172</f>
        <v>0</v>
      </c>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c r="CF172" s="219"/>
      <c r="CG172" s="219"/>
      <c r="CH172" s="219"/>
      <c r="CI172" s="219"/>
      <c r="CJ172" s="219"/>
      <c r="CK172" s="219"/>
      <c r="CL172" s="219"/>
      <c r="CM172" s="219"/>
      <c r="CN172" s="219"/>
      <c r="CO172" s="219"/>
      <c r="CP172" s="219"/>
      <c r="CQ172" s="219"/>
      <c r="CR172" s="219"/>
      <c r="CS172" s="219"/>
      <c r="CT172" s="219"/>
      <c r="CU172" s="219"/>
      <c r="CV172" s="219"/>
      <c r="CW172" s="219"/>
      <c r="CX172" s="219"/>
      <c r="CY172" s="219"/>
      <c r="CZ172" s="219"/>
      <c r="DA172" s="219"/>
      <c r="DB172" s="219"/>
      <c r="DC172" s="219"/>
      <c r="DD172" s="219"/>
      <c r="DE172" s="219"/>
      <c r="DF172" s="219"/>
      <c r="DG172" s="219"/>
      <c r="DH172" s="219"/>
      <c r="DI172" s="219"/>
      <c r="DJ172" s="219"/>
      <c r="DK172" s="219"/>
      <c r="DL172" s="219"/>
      <c r="DM172" s="219"/>
      <c r="DN172" s="219"/>
      <c r="DO172" s="219"/>
      <c r="DP172" s="219"/>
      <c r="DQ172" s="219"/>
      <c r="DR172" s="219"/>
      <c r="DS172" s="219"/>
      <c r="DT172" s="219"/>
      <c r="DU172" s="219"/>
      <c r="DV172" s="219"/>
      <c r="DW172" s="219"/>
      <c r="DX172" s="219"/>
      <c r="DY172" s="219"/>
      <c r="DZ172" s="219"/>
      <c r="EA172" s="219"/>
      <c r="EB172" s="219"/>
      <c r="EC172" s="219"/>
      <c r="ED172" s="219"/>
      <c r="EE172" s="219"/>
      <c r="EF172" s="219"/>
      <c r="EG172" s="219"/>
      <c r="EH172" s="219"/>
      <c r="EI172" s="219"/>
      <c r="EJ172" s="219"/>
      <c r="EK172" s="219"/>
      <c r="EL172" s="219"/>
      <c r="EM172" s="219"/>
      <c r="EN172" s="219"/>
      <c r="EO172" s="219"/>
      <c r="EP172" s="219"/>
      <c r="EQ172" s="219"/>
      <c r="ER172" s="219"/>
      <c r="ES172" s="219"/>
      <c r="ET172" s="219"/>
      <c r="EU172" s="219"/>
      <c r="EV172" s="219"/>
      <c r="EW172" s="219"/>
      <c r="EX172" s="219"/>
      <c r="EY172" s="219"/>
      <c r="EZ172" s="219"/>
      <c r="FA172" s="219"/>
      <c r="FB172" s="219"/>
      <c r="FC172" s="219"/>
      <c r="FD172" s="219"/>
      <c r="FE172" s="219"/>
      <c r="FF172" s="219"/>
      <c r="FG172" s="219"/>
      <c r="FH172" s="219"/>
      <c r="FI172" s="219"/>
      <c r="FJ172" s="219"/>
      <c r="FK172" s="219"/>
      <c r="FL172" s="219"/>
      <c r="FM172" s="219"/>
      <c r="FN172" s="219"/>
      <c r="FO172" s="219"/>
      <c r="FP172" s="219"/>
      <c r="FQ172" s="219"/>
      <c r="FR172" s="219"/>
      <c r="FS172" s="219"/>
      <c r="FT172" s="219"/>
      <c r="FU172" s="219"/>
      <c r="FV172" s="219"/>
      <c r="FW172" s="219"/>
      <c r="FX172" s="219"/>
      <c r="FY172" s="219"/>
      <c r="FZ172" s="219"/>
      <c r="GA172" s="219"/>
      <c r="GB172" s="219"/>
      <c r="GC172" s="219"/>
      <c r="GD172" s="219"/>
      <c r="GE172" s="219"/>
      <c r="GF172" s="219"/>
      <c r="GG172" s="219"/>
      <c r="GH172" s="219"/>
      <c r="GI172" s="219"/>
      <c r="GJ172" s="219"/>
      <c r="GK172" s="219"/>
      <c r="GL172" s="219"/>
      <c r="GM172" s="219"/>
      <c r="GN172" s="219"/>
      <c r="GO172" s="219"/>
      <c r="GP172" s="219"/>
      <c r="GQ172" s="219"/>
      <c r="GR172" s="219"/>
      <c r="GS172" s="219"/>
      <c r="GT172" s="219"/>
      <c r="GU172" s="219"/>
      <c r="GV172" s="219"/>
      <c r="GW172" s="219"/>
      <c r="GX172" s="219"/>
      <c r="GY172" s="219"/>
      <c r="GZ172" s="219"/>
      <c r="HA172" s="219"/>
      <c r="HB172" s="219"/>
      <c r="HC172" s="219"/>
      <c r="HD172" s="219"/>
      <c r="HE172" s="219"/>
      <c r="HF172" s="219"/>
      <c r="HG172" s="219"/>
      <c r="HH172" s="219"/>
      <c r="HI172" s="219"/>
      <c r="HJ172" s="219"/>
      <c r="HK172" s="219"/>
      <c r="HL172" s="219"/>
      <c r="HM172" s="219"/>
      <c r="HN172" s="219"/>
      <c r="HO172" s="219"/>
      <c r="HP172" s="219"/>
      <c r="HQ172" s="219"/>
      <c r="HR172" s="219"/>
      <c r="HS172" s="219"/>
      <c r="HT172" s="219"/>
      <c r="HU172" s="219"/>
      <c r="HV172" s="219"/>
      <c r="HW172" s="219"/>
      <c r="HX172" s="219"/>
      <c r="HY172" s="219"/>
      <c r="HZ172" s="219"/>
      <c r="IA172" s="219"/>
      <c r="IB172" s="219"/>
      <c r="IC172" s="219"/>
      <c r="ID172" s="219"/>
      <c r="IE172" s="219"/>
      <c r="IF172" s="219"/>
      <c r="IG172" s="219"/>
      <c r="IH172" s="219"/>
      <c r="II172" s="219"/>
      <c r="IJ172" s="219"/>
      <c r="IK172" s="219"/>
      <c r="IL172" s="219"/>
      <c r="IM172" s="219"/>
      <c r="IN172" s="219"/>
    </row>
    <row r="173" spans="1:248" ht="16.5" x14ac:dyDescent="0.3">
      <c r="A173" s="155"/>
      <c r="B173" s="495"/>
      <c r="C173" s="496"/>
      <c r="D173" s="496"/>
      <c r="E173" s="41"/>
      <c r="F173" s="2"/>
      <c r="G173" s="399">
        <f t="shared" ref="G173:G179" si="28">+E173*F173</f>
        <v>0</v>
      </c>
      <c r="H173" s="384"/>
      <c r="I173" s="385"/>
      <c r="J173" s="385"/>
      <c r="K173" s="385"/>
      <c r="L173" s="385"/>
      <c r="M173" s="385"/>
      <c r="N173" s="385"/>
      <c r="O173" s="385"/>
      <c r="P173" s="385"/>
      <c r="Q173" s="385"/>
      <c r="R173" s="385"/>
      <c r="S173" s="385"/>
      <c r="T173" s="222">
        <f t="shared" si="26"/>
        <v>0</v>
      </c>
      <c r="U173" s="222">
        <f t="shared" si="27"/>
        <v>0</v>
      </c>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c r="CF173" s="219"/>
      <c r="CG173" s="219"/>
      <c r="CH173" s="219"/>
      <c r="CI173" s="219"/>
      <c r="CJ173" s="219"/>
      <c r="CK173" s="219"/>
      <c r="CL173" s="219"/>
      <c r="CM173" s="219"/>
      <c r="CN173" s="219"/>
      <c r="CO173" s="219"/>
      <c r="CP173" s="219"/>
      <c r="CQ173" s="219"/>
      <c r="CR173" s="219"/>
      <c r="CS173" s="219"/>
      <c r="CT173" s="219"/>
      <c r="CU173" s="219"/>
      <c r="CV173" s="219"/>
      <c r="CW173" s="219"/>
      <c r="CX173" s="219"/>
      <c r="CY173" s="219"/>
      <c r="CZ173" s="219"/>
      <c r="DA173" s="219"/>
      <c r="DB173" s="219"/>
      <c r="DC173" s="219"/>
      <c r="DD173" s="219"/>
      <c r="DE173" s="219"/>
      <c r="DF173" s="219"/>
      <c r="DG173" s="219"/>
      <c r="DH173" s="219"/>
      <c r="DI173" s="219"/>
      <c r="DJ173" s="219"/>
      <c r="DK173" s="219"/>
      <c r="DL173" s="219"/>
      <c r="DM173" s="219"/>
      <c r="DN173" s="219"/>
      <c r="DO173" s="219"/>
      <c r="DP173" s="219"/>
      <c r="DQ173" s="219"/>
      <c r="DR173" s="219"/>
      <c r="DS173" s="219"/>
      <c r="DT173" s="219"/>
      <c r="DU173" s="219"/>
      <c r="DV173" s="219"/>
      <c r="DW173" s="219"/>
      <c r="DX173" s="219"/>
      <c r="DY173" s="219"/>
      <c r="DZ173" s="219"/>
      <c r="EA173" s="219"/>
      <c r="EB173" s="219"/>
      <c r="EC173" s="219"/>
      <c r="ED173" s="219"/>
      <c r="EE173" s="219"/>
      <c r="EF173" s="219"/>
      <c r="EG173" s="219"/>
      <c r="EH173" s="219"/>
      <c r="EI173" s="219"/>
      <c r="EJ173" s="219"/>
      <c r="EK173" s="219"/>
      <c r="EL173" s="219"/>
      <c r="EM173" s="219"/>
      <c r="EN173" s="219"/>
      <c r="EO173" s="219"/>
      <c r="EP173" s="219"/>
      <c r="EQ173" s="219"/>
      <c r="ER173" s="219"/>
      <c r="ES173" s="219"/>
      <c r="ET173" s="219"/>
      <c r="EU173" s="219"/>
      <c r="EV173" s="219"/>
      <c r="EW173" s="219"/>
      <c r="EX173" s="219"/>
      <c r="EY173" s="219"/>
      <c r="EZ173" s="219"/>
      <c r="FA173" s="219"/>
      <c r="FB173" s="219"/>
      <c r="FC173" s="219"/>
      <c r="FD173" s="219"/>
      <c r="FE173" s="219"/>
      <c r="FF173" s="219"/>
      <c r="FG173" s="219"/>
      <c r="FH173" s="219"/>
      <c r="FI173" s="219"/>
      <c r="FJ173" s="219"/>
      <c r="FK173" s="219"/>
      <c r="FL173" s="219"/>
      <c r="FM173" s="219"/>
      <c r="FN173" s="219"/>
      <c r="FO173" s="219"/>
      <c r="FP173" s="219"/>
      <c r="FQ173" s="219"/>
      <c r="FR173" s="219"/>
      <c r="FS173" s="219"/>
      <c r="FT173" s="219"/>
      <c r="FU173" s="219"/>
      <c r="FV173" s="219"/>
      <c r="FW173" s="219"/>
      <c r="FX173" s="219"/>
      <c r="FY173" s="219"/>
      <c r="FZ173" s="219"/>
      <c r="GA173" s="219"/>
      <c r="GB173" s="219"/>
      <c r="GC173" s="219"/>
      <c r="GD173" s="219"/>
      <c r="GE173" s="219"/>
      <c r="GF173" s="219"/>
      <c r="GG173" s="219"/>
      <c r="GH173" s="219"/>
      <c r="GI173" s="219"/>
      <c r="GJ173" s="219"/>
      <c r="GK173" s="219"/>
      <c r="GL173" s="219"/>
      <c r="GM173" s="219"/>
      <c r="GN173" s="219"/>
      <c r="GO173" s="219"/>
      <c r="GP173" s="219"/>
      <c r="GQ173" s="219"/>
      <c r="GR173" s="219"/>
      <c r="GS173" s="219"/>
      <c r="GT173" s="219"/>
      <c r="GU173" s="219"/>
      <c r="GV173" s="219"/>
      <c r="GW173" s="219"/>
      <c r="GX173" s="219"/>
      <c r="GY173" s="219"/>
      <c r="GZ173" s="219"/>
      <c r="HA173" s="219"/>
      <c r="HB173" s="219"/>
      <c r="HC173" s="219"/>
      <c r="HD173" s="219"/>
      <c r="HE173" s="219"/>
      <c r="HF173" s="219"/>
      <c r="HG173" s="219"/>
      <c r="HH173" s="219"/>
      <c r="HI173" s="219"/>
      <c r="HJ173" s="219"/>
      <c r="HK173" s="219"/>
      <c r="HL173" s="219"/>
      <c r="HM173" s="219"/>
      <c r="HN173" s="219"/>
      <c r="HO173" s="219"/>
      <c r="HP173" s="219"/>
      <c r="HQ173" s="219"/>
      <c r="HR173" s="219"/>
      <c r="HS173" s="219"/>
      <c r="HT173" s="219"/>
      <c r="HU173" s="219"/>
      <c r="HV173" s="219"/>
      <c r="HW173" s="219"/>
      <c r="HX173" s="219"/>
      <c r="HY173" s="219"/>
      <c r="HZ173" s="219"/>
      <c r="IA173" s="219"/>
      <c r="IB173" s="219"/>
      <c r="IC173" s="219"/>
      <c r="ID173" s="219"/>
      <c r="IE173" s="219"/>
      <c r="IF173" s="219"/>
      <c r="IG173" s="219"/>
      <c r="IH173" s="219"/>
      <c r="II173" s="219"/>
      <c r="IJ173" s="219"/>
      <c r="IK173" s="219"/>
      <c r="IL173" s="219"/>
      <c r="IM173" s="219"/>
      <c r="IN173" s="219"/>
    </row>
    <row r="174" spans="1:248" ht="16.5" x14ac:dyDescent="0.3">
      <c r="A174" s="182"/>
      <c r="B174" s="495"/>
      <c r="C174" s="496"/>
      <c r="D174" s="496"/>
      <c r="E174" s="41"/>
      <c r="F174" s="2"/>
      <c r="G174" s="399">
        <f t="shared" si="28"/>
        <v>0</v>
      </c>
      <c r="H174" s="384"/>
      <c r="I174" s="385"/>
      <c r="J174" s="385"/>
      <c r="K174" s="385"/>
      <c r="L174" s="385"/>
      <c r="M174" s="385"/>
      <c r="N174" s="385"/>
      <c r="O174" s="385"/>
      <c r="P174" s="385"/>
      <c r="Q174" s="385"/>
      <c r="R174" s="385"/>
      <c r="S174" s="385"/>
      <c r="T174" s="222">
        <f t="shared" si="26"/>
        <v>0</v>
      </c>
      <c r="U174" s="222">
        <f t="shared" si="27"/>
        <v>0</v>
      </c>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c r="CF174" s="219"/>
      <c r="CG174" s="219"/>
      <c r="CH174" s="219"/>
      <c r="CI174" s="219"/>
      <c r="CJ174" s="219"/>
      <c r="CK174" s="219"/>
      <c r="CL174" s="219"/>
      <c r="CM174" s="219"/>
      <c r="CN174" s="219"/>
      <c r="CO174" s="219"/>
      <c r="CP174" s="219"/>
      <c r="CQ174" s="219"/>
      <c r="CR174" s="219"/>
      <c r="CS174" s="219"/>
      <c r="CT174" s="219"/>
      <c r="CU174" s="219"/>
      <c r="CV174" s="219"/>
      <c r="CW174" s="219"/>
      <c r="CX174" s="219"/>
      <c r="CY174" s="219"/>
      <c r="CZ174" s="219"/>
      <c r="DA174" s="219"/>
      <c r="DB174" s="219"/>
      <c r="DC174" s="219"/>
      <c r="DD174" s="219"/>
      <c r="DE174" s="219"/>
      <c r="DF174" s="219"/>
      <c r="DG174" s="219"/>
      <c r="DH174" s="219"/>
      <c r="DI174" s="219"/>
      <c r="DJ174" s="219"/>
      <c r="DK174" s="219"/>
      <c r="DL174" s="219"/>
      <c r="DM174" s="219"/>
      <c r="DN174" s="219"/>
      <c r="DO174" s="219"/>
      <c r="DP174" s="219"/>
      <c r="DQ174" s="219"/>
      <c r="DR174" s="219"/>
      <c r="DS174" s="219"/>
      <c r="DT174" s="219"/>
      <c r="DU174" s="219"/>
      <c r="DV174" s="219"/>
      <c r="DW174" s="219"/>
      <c r="DX174" s="219"/>
      <c r="DY174" s="219"/>
      <c r="DZ174" s="219"/>
      <c r="EA174" s="219"/>
      <c r="EB174" s="219"/>
      <c r="EC174" s="219"/>
      <c r="ED174" s="219"/>
      <c r="EE174" s="219"/>
      <c r="EF174" s="219"/>
      <c r="EG174" s="219"/>
      <c r="EH174" s="219"/>
      <c r="EI174" s="219"/>
      <c r="EJ174" s="219"/>
      <c r="EK174" s="219"/>
      <c r="EL174" s="219"/>
      <c r="EM174" s="219"/>
      <c r="EN174" s="219"/>
      <c r="EO174" s="219"/>
      <c r="EP174" s="219"/>
      <c r="EQ174" s="219"/>
      <c r="ER174" s="219"/>
      <c r="ES174" s="219"/>
      <c r="ET174" s="219"/>
      <c r="EU174" s="219"/>
      <c r="EV174" s="219"/>
      <c r="EW174" s="219"/>
      <c r="EX174" s="219"/>
      <c r="EY174" s="219"/>
      <c r="EZ174" s="219"/>
      <c r="FA174" s="219"/>
      <c r="FB174" s="219"/>
      <c r="FC174" s="219"/>
      <c r="FD174" s="219"/>
      <c r="FE174" s="219"/>
      <c r="FF174" s="219"/>
      <c r="FG174" s="219"/>
      <c r="FH174" s="219"/>
      <c r="FI174" s="219"/>
      <c r="FJ174" s="219"/>
      <c r="FK174" s="219"/>
      <c r="FL174" s="219"/>
      <c r="FM174" s="219"/>
      <c r="FN174" s="219"/>
      <c r="FO174" s="219"/>
      <c r="FP174" s="219"/>
      <c r="FQ174" s="219"/>
      <c r="FR174" s="219"/>
      <c r="FS174" s="219"/>
      <c r="FT174" s="219"/>
      <c r="FU174" s="219"/>
      <c r="FV174" s="219"/>
      <c r="FW174" s="219"/>
      <c r="FX174" s="219"/>
      <c r="FY174" s="219"/>
      <c r="FZ174" s="219"/>
      <c r="GA174" s="219"/>
      <c r="GB174" s="219"/>
      <c r="GC174" s="219"/>
      <c r="GD174" s="219"/>
      <c r="GE174" s="219"/>
      <c r="GF174" s="219"/>
      <c r="GG174" s="219"/>
      <c r="GH174" s="219"/>
      <c r="GI174" s="219"/>
      <c r="GJ174" s="219"/>
      <c r="GK174" s="219"/>
      <c r="GL174" s="219"/>
      <c r="GM174" s="219"/>
      <c r="GN174" s="219"/>
      <c r="GO174" s="219"/>
      <c r="GP174" s="219"/>
      <c r="GQ174" s="219"/>
      <c r="GR174" s="219"/>
      <c r="GS174" s="219"/>
      <c r="GT174" s="219"/>
      <c r="GU174" s="219"/>
      <c r="GV174" s="219"/>
      <c r="GW174" s="219"/>
      <c r="GX174" s="219"/>
      <c r="GY174" s="219"/>
      <c r="GZ174" s="219"/>
      <c r="HA174" s="219"/>
      <c r="HB174" s="219"/>
      <c r="HC174" s="219"/>
      <c r="HD174" s="219"/>
      <c r="HE174" s="219"/>
      <c r="HF174" s="219"/>
      <c r="HG174" s="219"/>
      <c r="HH174" s="219"/>
      <c r="HI174" s="219"/>
      <c r="HJ174" s="219"/>
      <c r="HK174" s="219"/>
      <c r="HL174" s="219"/>
      <c r="HM174" s="219"/>
      <c r="HN174" s="219"/>
      <c r="HO174" s="219"/>
      <c r="HP174" s="219"/>
      <c r="HQ174" s="219"/>
      <c r="HR174" s="219"/>
      <c r="HS174" s="219"/>
      <c r="HT174" s="219"/>
      <c r="HU174" s="219"/>
      <c r="HV174" s="219"/>
      <c r="HW174" s="219"/>
      <c r="HX174" s="219"/>
      <c r="HY174" s="219"/>
      <c r="HZ174" s="219"/>
      <c r="IA174" s="219"/>
      <c r="IB174" s="219"/>
      <c r="IC174" s="219"/>
      <c r="ID174" s="219"/>
      <c r="IE174" s="219"/>
      <c r="IF174" s="219"/>
      <c r="IG174" s="219"/>
      <c r="IH174" s="219"/>
      <c r="II174" s="219"/>
      <c r="IJ174" s="219"/>
      <c r="IK174" s="219"/>
      <c r="IL174" s="219"/>
      <c r="IM174" s="219"/>
      <c r="IN174" s="219"/>
    </row>
    <row r="175" spans="1:248" ht="16.5" x14ac:dyDescent="0.3">
      <c r="A175" s="155"/>
      <c r="B175" s="495"/>
      <c r="C175" s="496"/>
      <c r="D175" s="496"/>
      <c r="E175" s="41"/>
      <c r="F175" s="2"/>
      <c r="G175" s="399">
        <f t="shared" si="28"/>
        <v>0</v>
      </c>
      <c r="H175" s="384"/>
      <c r="I175" s="385"/>
      <c r="J175" s="385"/>
      <c r="K175" s="385"/>
      <c r="L175" s="385"/>
      <c r="M175" s="385"/>
      <c r="N175" s="385"/>
      <c r="O175" s="385"/>
      <c r="P175" s="385"/>
      <c r="Q175" s="385"/>
      <c r="R175" s="385"/>
      <c r="S175" s="385"/>
      <c r="T175" s="222">
        <f t="shared" si="26"/>
        <v>0</v>
      </c>
      <c r="U175" s="222">
        <f t="shared" si="27"/>
        <v>0</v>
      </c>
      <c r="V175" s="219"/>
      <c r="W175" s="219"/>
      <c r="X175" s="219"/>
      <c r="Y175" s="219"/>
      <c r="Z175" s="219"/>
      <c r="AA175" s="219"/>
      <c r="AB175" s="219"/>
      <c r="AC175" s="219"/>
      <c r="AD175" s="219"/>
      <c r="AE175" s="219"/>
      <c r="AF175" s="219"/>
      <c r="AG175" s="219"/>
      <c r="AH175" s="219"/>
      <c r="AI175" s="219"/>
      <c r="AJ175" s="219"/>
      <c r="AK175" s="219"/>
      <c r="AL175" s="219"/>
      <c r="AM175" s="219"/>
      <c r="AN175" s="219"/>
      <c r="AO175" s="219"/>
      <c r="AP175" s="219"/>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c r="CF175" s="219"/>
      <c r="CG175" s="219"/>
      <c r="CH175" s="219"/>
      <c r="CI175" s="219"/>
      <c r="CJ175" s="219"/>
      <c r="CK175" s="219"/>
      <c r="CL175" s="219"/>
      <c r="CM175" s="219"/>
      <c r="CN175" s="219"/>
      <c r="CO175" s="219"/>
      <c r="CP175" s="219"/>
      <c r="CQ175" s="219"/>
      <c r="CR175" s="219"/>
      <c r="CS175" s="219"/>
      <c r="CT175" s="219"/>
      <c r="CU175" s="219"/>
      <c r="CV175" s="219"/>
      <c r="CW175" s="219"/>
      <c r="CX175" s="219"/>
      <c r="CY175" s="219"/>
      <c r="CZ175" s="219"/>
      <c r="DA175" s="219"/>
      <c r="DB175" s="219"/>
      <c r="DC175" s="219"/>
      <c r="DD175" s="219"/>
      <c r="DE175" s="219"/>
      <c r="DF175" s="219"/>
      <c r="DG175" s="219"/>
      <c r="DH175" s="219"/>
      <c r="DI175" s="219"/>
      <c r="DJ175" s="219"/>
      <c r="DK175" s="219"/>
      <c r="DL175" s="219"/>
      <c r="DM175" s="219"/>
      <c r="DN175" s="219"/>
      <c r="DO175" s="219"/>
      <c r="DP175" s="219"/>
      <c r="DQ175" s="219"/>
      <c r="DR175" s="219"/>
      <c r="DS175" s="219"/>
      <c r="DT175" s="219"/>
      <c r="DU175" s="219"/>
      <c r="DV175" s="219"/>
      <c r="DW175" s="219"/>
      <c r="DX175" s="219"/>
      <c r="DY175" s="219"/>
      <c r="DZ175" s="219"/>
      <c r="EA175" s="219"/>
      <c r="EB175" s="219"/>
      <c r="EC175" s="219"/>
      <c r="ED175" s="219"/>
      <c r="EE175" s="219"/>
      <c r="EF175" s="219"/>
      <c r="EG175" s="219"/>
      <c r="EH175" s="219"/>
      <c r="EI175" s="219"/>
      <c r="EJ175" s="219"/>
      <c r="EK175" s="219"/>
      <c r="EL175" s="219"/>
      <c r="EM175" s="219"/>
      <c r="EN175" s="219"/>
      <c r="EO175" s="219"/>
      <c r="EP175" s="219"/>
      <c r="EQ175" s="219"/>
      <c r="ER175" s="219"/>
      <c r="ES175" s="219"/>
      <c r="ET175" s="219"/>
      <c r="EU175" s="219"/>
      <c r="EV175" s="219"/>
      <c r="EW175" s="219"/>
      <c r="EX175" s="219"/>
      <c r="EY175" s="219"/>
      <c r="EZ175" s="219"/>
      <c r="FA175" s="219"/>
      <c r="FB175" s="219"/>
      <c r="FC175" s="219"/>
      <c r="FD175" s="219"/>
      <c r="FE175" s="219"/>
      <c r="FF175" s="219"/>
      <c r="FG175" s="219"/>
      <c r="FH175" s="219"/>
      <c r="FI175" s="219"/>
      <c r="FJ175" s="219"/>
      <c r="FK175" s="219"/>
      <c r="FL175" s="219"/>
      <c r="FM175" s="219"/>
      <c r="FN175" s="219"/>
      <c r="FO175" s="219"/>
      <c r="FP175" s="219"/>
      <c r="FQ175" s="219"/>
      <c r="FR175" s="219"/>
      <c r="FS175" s="219"/>
      <c r="FT175" s="219"/>
      <c r="FU175" s="219"/>
      <c r="FV175" s="219"/>
      <c r="FW175" s="219"/>
      <c r="FX175" s="219"/>
      <c r="FY175" s="219"/>
      <c r="FZ175" s="219"/>
      <c r="GA175" s="219"/>
      <c r="GB175" s="219"/>
      <c r="GC175" s="219"/>
      <c r="GD175" s="219"/>
      <c r="GE175" s="219"/>
      <c r="GF175" s="219"/>
      <c r="GG175" s="219"/>
      <c r="GH175" s="219"/>
      <c r="GI175" s="219"/>
      <c r="GJ175" s="219"/>
      <c r="GK175" s="219"/>
      <c r="GL175" s="219"/>
      <c r="GM175" s="219"/>
      <c r="GN175" s="219"/>
      <c r="GO175" s="219"/>
      <c r="GP175" s="219"/>
      <c r="GQ175" s="219"/>
      <c r="GR175" s="219"/>
      <c r="GS175" s="219"/>
      <c r="GT175" s="219"/>
      <c r="GU175" s="219"/>
      <c r="GV175" s="219"/>
      <c r="GW175" s="219"/>
      <c r="GX175" s="219"/>
      <c r="GY175" s="219"/>
      <c r="GZ175" s="219"/>
      <c r="HA175" s="219"/>
      <c r="HB175" s="219"/>
      <c r="HC175" s="219"/>
      <c r="HD175" s="219"/>
      <c r="HE175" s="219"/>
      <c r="HF175" s="219"/>
      <c r="HG175" s="219"/>
      <c r="HH175" s="219"/>
      <c r="HI175" s="219"/>
      <c r="HJ175" s="219"/>
      <c r="HK175" s="219"/>
      <c r="HL175" s="219"/>
      <c r="HM175" s="219"/>
      <c r="HN175" s="219"/>
      <c r="HO175" s="219"/>
      <c r="HP175" s="219"/>
      <c r="HQ175" s="219"/>
      <c r="HR175" s="219"/>
      <c r="HS175" s="219"/>
      <c r="HT175" s="219"/>
      <c r="HU175" s="219"/>
      <c r="HV175" s="219"/>
      <c r="HW175" s="219"/>
      <c r="HX175" s="219"/>
      <c r="HY175" s="219"/>
      <c r="HZ175" s="219"/>
      <c r="IA175" s="219"/>
      <c r="IB175" s="219"/>
      <c r="IC175" s="219"/>
      <c r="ID175" s="219"/>
      <c r="IE175" s="219"/>
      <c r="IF175" s="219"/>
      <c r="IG175" s="219"/>
      <c r="IH175" s="219"/>
      <c r="II175" s="219"/>
      <c r="IJ175" s="219"/>
      <c r="IK175" s="219"/>
      <c r="IL175" s="219"/>
      <c r="IM175" s="219"/>
      <c r="IN175" s="219"/>
    </row>
    <row r="176" spans="1:248" ht="16.5" x14ac:dyDescent="0.3">
      <c r="A176" s="155"/>
      <c r="B176" s="495"/>
      <c r="C176" s="496"/>
      <c r="D176" s="496"/>
      <c r="E176" s="41"/>
      <c r="F176" s="2"/>
      <c r="G176" s="399">
        <f t="shared" si="28"/>
        <v>0</v>
      </c>
      <c r="H176" s="384"/>
      <c r="I176" s="385"/>
      <c r="J176" s="385"/>
      <c r="K176" s="385"/>
      <c r="L176" s="385"/>
      <c r="M176" s="385"/>
      <c r="N176" s="385"/>
      <c r="O176" s="385"/>
      <c r="P176" s="385"/>
      <c r="Q176" s="385"/>
      <c r="R176" s="385"/>
      <c r="S176" s="385"/>
      <c r="T176" s="222">
        <f t="shared" si="26"/>
        <v>0</v>
      </c>
      <c r="U176" s="222">
        <f t="shared" si="27"/>
        <v>0</v>
      </c>
      <c r="V176" s="219"/>
      <c r="W176" s="219"/>
      <c r="X176" s="219"/>
      <c r="Y176" s="219"/>
      <c r="Z176" s="219"/>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c r="CF176" s="219"/>
      <c r="CG176" s="219"/>
      <c r="CH176" s="219"/>
      <c r="CI176" s="219"/>
      <c r="CJ176" s="219"/>
      <c r="CK176" s="219"/>
      <c r="CL176" s="219"/>
      <c r="CM176" s="219"/>
      <c r="CN176" s="219"/>
      <c r="CO176" s="219"/>
      <c r="CP176" s="219"/>
      <c r="CQ176" s="219"/>
      <c r="CR176" s="219"/>
      <c r="CS176" s="219"/>
      <c r="CT176" s="219"/>
      <c r="CU176" s="219"/>
      <c r="CV176" s="219"/>
      <c r="CW176" s="219"/>
      <c r="CX176" s="219"/>
      <c r="CY176" s="219"/>
      <c r="CZ176" s="219"/>
      <c r="DA176" s="219"/>
      <c r="DB176" s="219"/>
      <c r="DC176" s="219"/>
      <c r="DD176" s="219"/>
      <c r="DE176" s="219"/>
      <c r="DF176" s="219"/>
      <c r="DG176" s="219"/>
      <c r="DH176" s="219"/>
      <c r="DI176" s="219"/>
      <c r="DJ176" s="219"/>
      <c r="DK176" s="219"/>
      <c r="DL176" s="219"/>
      <c r="DM176" s="219"/>
      <c r="DN176" s="219"/>
      <c r="DO176" s="219"/>
      <c r="DP176" s="219"/>
      <c r="DQ176" s="219"/>
      <c r="DR176" s="219"/>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c r="EO176" s="219"/>
      <c r="EP176" s="219"/>
      <c r="EQ176" s="219"/>
      <c r="ER176" s="219"/>
      <c r="ES176" s="219"/>
      <c r="ET176" s="219"/>
      <c r="EU176" s="219"/>
      <c r="EV176" s="219"/>
      <c r="EW176" s="219"/>
      <c r="EX176" s="219"/>
      <c r="EY176" s="219"/>
      <c r="EZ176" s="219"/>
      <c r="FA176" s="219"/>
      <c r="FB176" s="219"/>
      <c r="FC176" s="219"/>
      <c r="FD176" s="219"/>
      <c r="FE176" s="219"/>
      <c r="FF176" s="219"/>
      <c r="FG176" s="219"/>
      <c r="FH176" s="219"/>
      <c r="FI176" s="219"/>
      <c r="FJ176" s="219"/>
      <c r="FK176" s="219"/>
      <c r="FL176" s="219"/>
      <c r="FM176" s="219"/>
      <c r="FN176" s="219"/>
      <c r="FO176" s="219"/>
      <c r="FP176" s="219"/>
      <c r="FQ176" s="219"/>
      <c r="FR176" s="219"/>
      <c r="FS176" s="219"/>
      <c r="FT176" s="219"/>
      <c r="FU176" s="219"/>
      <c r="FV176" s="219"/>
      <c r="FW176" s="219"/>
      <c r="FX176" s="219"/>
      <c r="FY176" s="219"/>
      <c r="FZ176" s="219"/>
      <c r="GA176" s="219"/>
      <c r="GB176" s="219"/>
      <c r="GC176" s="219"/>
      <c r="GD176" s="219"/>
      <c r="GE176" s="219"/>
      <c r="GF176" s="219"/>
      <c r="GG176" s="219"/>
      <c r="GH176" s="219"/>
      <c r="GI176" s="219"/>
      <c r="GJ176" s="219"/>
      <c r="GK176" s="219"/>
      <c r="GL176" s="219"/>
      <c r="GM176" s="219"/>
      <c r="GN176" s="219"/>
      <c r="GO176" s="219"/>
      <c r="GP176" s="219"/>
      <c r="GQ176" s="219"/>
      <c r="GR176" s="219"/>
      <c r="GS176" s="219"/>
      <c r="GT176" s="219"/>
      <c r="GU176" s="219"/>
      <c r="GV176" s="219"/>
      <c r="GW176" s="219"/>
      <c r="GX176" s="219"/>
      <c r="GY176" s="219"/>
      <c r="GZ176" s="219"/>
      <c r="HA176" s="219"/>
      <c r="HB176" s="219"/>
      <c r="HC176" s="219"/>
      <c r="HD176" s="219"/>
      <c r="HE176" s="219"/>
      <c r="HF176" s="219"/>
      <c r="HG176" s="219"/>
      <c r="HH176" s="219"/>
      <c r="HI176" s="219"/>
      <c r="HJ176" s="219"/>
      <c r="HK176" s="219"/>
      <c r="HL176" s="219"/>
      <c r="HM176" s="219"/>
      <c r="HN176" s="219"/>
      <c r="HO176" s="219"/>
      <c r="HP176" s="219"/>
      <c r="HQ176" s="219"/>
      <c r="HR176" s="219"/>
      <c r="HS176" s="219"/>
      <c r="HT176" s="219"/>
      <c r="HU176" s="219"/>
      <c r="HV176" s="219"/>
      <c r="HW176" s="219"/>
      <c r="HX176" s="219"/>
      <c r="HY176" s="219"/>
      <c r="HZ176" s="219"/>
      <c r="IA176" s="219"/>
      <c r="IB176" s="219"/>
      <c r="IC176" s="219"/>
      <c r="ID176" s="219"/>
      <c r="IE176" s="219"/>
      <c r="IF176" s="219"/>
      <c r="IG176" s="219"/>
      <c r="IH176" s="219"/>
      <c r="II176" s="219"/>
      <c r="IJ176" s="219"/>
      <c r="IK176" s="219"/>
      <c r="IL176" s="219"/>
      <c r="IM176" s="219"/>
      <c r="IN176" s="219"/>
    </row>
    <row r="177" spans="1:248" ht="16.5" x14ac:dyDescent="0.3">
      <c r="A177" s="155"/>
      <c r="B177" s="495"/>
      <c r="C177" s="496"/>
      <c r="D177" s="496"/>
      <c r="E177" s="41"/>
      <c r="F177" s="2"/>
      <c r="G177" s="399">
        <f t="shared" si="28"/>
        <v>0</v>
      </c>
      <c r="H177" s="384"/>
      <c r="I177" s="385"/>
      <c r="J177" s="385"/>
      <c r="K177" s="385"/>
      <c r="L177" s="385"/>
      <c r="M177" s="385"/>
      <c r="N177" s="385"/>
      <c r="O177" s="385"/>
      <c r="P177" s="385"/>
      <c r="Q177" s="385"/>
      <c r="R177" s="385"/>
      <c r="S177" s="385"/>
      <c r="T177" s="222">
        <f t="shared" si="26"/>
        <v>0</v>
      </c>
      <c r="U177" s="222">
        <f t="shared" si="27"/>
        <v>0</v>
      </c>
      <c r="V177" s="219"/>
      <c r="W177" s="219"/>
      <c r="X177" s="219"/>
      <c r="Y177" s="219"/>
      <c r="Z177" s="219"/>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19"/>
      <c r="BP177" s="219"/>
      <c r="BQ177" s="219"/>
      <c r="BR177" s="219"/>
      <c r="BS177" s="219"/>
      <c r="BT177" s="219"/>
      <c r="BU177" s="219"/>
      <c r="BV177" s="219"/>
      <c r="BW177" s="219"/>
      <c r="BX177" s="219"/>
      <c r="BY177" s="219"/>
      <c r="BZ177" s="219"/>
      <c r="CA177" s="219"/>
      <c r="CB177" s="219"/>
      <c r="CC177" s="219"/>
      <c r="CD177" s="219"/>
      <c r="CE177" s="219"/>
      <c r="CF177" s="219"/>
      <c r="CG177" s="219"/>
      <c r="CH177" s="219"/>
      <c r="CI177" s="219"/>
      <c r="CJ177" s="219"/>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19"/>
      <c r="DF177" s="219"/>
      <c r="DG177" s="219"/>
      <c r="DH177" s="219"/>
      <c r="DI177" s="219"/>
      <c r="DJ177" s="219"/>
      <c r="DK177" s="219"/>
      <c r="DL177" s="219"/>
      <c r="DM177" s="219"/>
      <c r="DN177" s="219"/>
      <c r="DO177" s="219"/>
      <c r="DP177" s="219"/>
      <c r="DQ177" s="219"/>
      <c r="DR177" s="219"/>
      <c r="DS177" s="219"/>
      <c r="DT177" s="219"/>
      <c r="DU177" s="219"/>
      <c r="DV177" s="219"/>
      <c r="DW177" s="219"/>
      <c r="DX177" s="219"/>
      <c r="DY177" s="219"/>
      <c r="DZ177" s="219"/>
      <c r="EA177" s="219"/>
      <c r="EB177" s="219"/>
      <c r="EC177" s="219"/>
      <c r="ED177" s="219"/>
      <c r="EE177" s="219"/>
      <c r="EF177" s="219"/>
      <c r="EG177" s="219"/>
      <c r="EH177" s="219"/>
      <c r="EI177" s="219"/>
      <c r="EJ177" s="219"/>
      <c r="EK177" s="219"/>
      <c r="EL177" s="219"/>
      <c r="EM177" s="219"/>
      <c r="EN177" s="219"/>
      <c r="EO177" s="219"/>
      <c r="EP177" s="219"/>
      <c r="EQ177" s="219"/>
      <c r="ER177" s="219"/>
      <c r="ES177" s="219"/>
      <c r="ET177" s="219"/>
      <c r="EU177" s="219"/>
      <c r="EV177" s="219"/>
      <c r="EW177" s="219"/>
      <c r="EX177" s="219"/>
      <c r="EY177" s="219"/>
      <c r="EZ177" s="219"/>
      <c r="FA177" s="219"/>
      <c r="FB177" s="219"/>
      <c r="FC177" s="219"/>
      <c r="FD177" s="219"/>
      <c r="FE177" s="219"/>
      <c r="FF177" s="219"/>
      <c r="FG177" s="219"/>
      <c r="FH177" s="219"/>
      <c r="FI177" s="219"/>
      <c r="FJ177" s="219"/>
      <c r="FK177" s="219"/>
      <c r="FL177" s="219"/>
      <c r="FM177" s="219"/>
      <c r="FN177" s="219"/>
      <c r="FO177" s="219"/>
      <c r="FP177" s="219"/>
      <c r="FQ177" s="219"/>
      <c r="FR177" s="219"/>
      <c r="FS177" s="219"/>
      <c r="FT177" s="219"/>
      <c r="FU177" s="219"/>
      <c r="FV177" s="219"/>
      <c r="FW177" s="219"/>
      <c r="FX177" s="219"/>
      <c r="FY177" s="219"/>
      <c r="FZ177" s="219"/>
      <c r="GA177" s="219"/>
      <c r="GB177" s="219"/>
      <c r="GC177" s="219"/>
      <c r="GD177" s="219"/>
      <c r="GE177" s="219"/>
      <c r="GF177" s="219"/>
      <c r="GG177" s="219"/>
      <c r="GH177" s="219"/>
      <c r="GI177" s="219"/>
      <c r="GJ177" s="219"/>
      <c r="GK177" s="219"/>
      <c r="GL177" s="219"/>
      <c r="GM177" s="219"/>
      <c r="GN177" s="219"/>
      <c r="GO177" s="219"/>
      <c r="GP177" s="219"/>
      <c r="GQ177" s="219"/>
      <c r="GR177" s="219"/>
      <c r="GS177" s="219"/>
      <c r="GT177" s="219"/>
      <c r="GU177" s="219"/>
      <c r="GV177" s="219"/>
      <c r="GW177" s="219"/>
      <c r="GX177" s="219"/>
      <c r="GY177" s="219"/>
      <c r="GZ177" s="219"/>
      <c r="HA177" s="219"/>
      <c r="HB177" s="219"/>
      <c r="HC177" s="219"/>
      <c r="HD177" s="219"/>
      <c r="HE177" s="219"/>
      <c r="HF177" s="219"/>
      <c r="HG177" s="219"/>
      <c r="HH177" s="219"/>
      <c r="HI177" s="219"/>
      <c r="HJ177" s="219"/>
      <c r="HK177" s="219"/>
      <c r="HL177" s="219"/>
      <c r="HM177" s="219"/>
      <c r="HN177" s="219"/>
      <c r="HO177" s="219"/>
      <c r="HP177" s="219"/>
      <c r="HQ177" s="219"/>
      <c r="HR177" s="219"/>
      <c r="HS177" s="219"/>
      <c r="HT177" s="219"/>
      <c r="HU177" s="219"/>
      <c r="HV177" s="219"/>
      <c r="HW177" s="219"/>
      <c r="HX177" s="219"/>
      <c r="HY177" s="219"/>
      <c r="HZ177" s="219"/>
      <c r="IA177" s="219"/>
      <c r="IB177" s="219"/>
      <c r="IC177" s="219"/>
      <c r="ID177" s="219"/>
      <c r="IE177" s="219"/>
      <c r="IF177" s="219"/>
      <c r="IG177" s="219"/>
      <c r="IH177" s="219"/>
      <c r="II177" s="219"/>
      <c r="IJ177" s="219"/>
      <c r="IK177" s="219"/>
      <c r="IL177" s="219"/>
      <c r="IM177" s="219"/>
      <c r="IN177" s="219"/>
    </row>
    <row r="178" spans="1:248" ht="16.5" x14ac:dyDescent="0.3">
      <c r="A178" s="155"/>
      <c r="B178" s="495"/>
      <c r="C178" s="496"/>
      <c r="D178" s="496"/>
      <c r="E178" s="41"/>
      <c r="F178" s="2"/>
      <c r="G178" s="399">
        <f t="shared" si="28"/>
        <v>0</v>
      </c>
      <c r="H178" s="384"/>
      <c r="I178" s="385"/>
      <c r="J178" s="385"/>
      <c r="K178" s="385"/>
      <c r="L178" s="385"/>
      <c r="M178" s="385"/>
      <c r="N178" s="385"/>
      <c r="O178" s="385"/>
      <c r="P178" s="385"/>
      <c r="Q178" s="385"/>
      <c r="R178" s="385"/>
      <c r="S178" s="385"/>
      <c r="T178" s="222">
        <f t="shared" si="26"/>
        <v>0</v>
      </c>
      <c r="U178" s="222">
        <f t="shared" si="27"/>
        <v>0</v>
      </c>
      <c r="V178" s="219"/>
      <c r="W178" s="219"/>
      <c r="X178" s="219"/>
      <c r="Y178" s="219"/>
      <c r="Z178" s="219"/>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c r="CF178" s="219"/>
      <c r="CG178" s="219"/>
      <c r="CH178" s="219"/>
      <c r="CI178" s="219"/>
      <c r="CJ178" s="219"/>
      <c r="CK178" s="219"/>
      <c r="CL178" s="219"/>
      <c r="CM178" s="219"/>
      <c r="CN178" s="219"/>
      <c r="CO178" s="219"/>
      <c r="CP178" s="219"/>
      <c r="CQ178" s="219"/>
      <c r="CR178" s="219"/>
      <c r="CS178" s="219"/>
      <c r="CT178" s="219"/>
      <c r="CU178" s="219"/>
      <c r="CV178" s="219"/>
      <c r="CW178" s="219"/>
      <c r="CX178" s="219"/>
      <c r="CY178" s="219"/>
      <c r="CZ178" s="219"/>
      <c r="DA178" s="219"/>
      <c r="DB178" s="219"/>
      <c r="DC178" s="219"/>
      <c r="DD178" s="219"/>
      <c r="DE178" s="219"/>
      <c r="DF178" s="219"/>
      <c r="DG178" s="219"/>
      <c r="DH178" s="219"/>
      <c r="DI178" s="219"/>
      <c r="DJ178" s="219"/>
      <c r="DK178" s="219"/>
      <c r="DL178" s="219"/>
      <c r="DM178" s="219"/>
      <c r="DN178" s="219"/>
      <c r="DO178" s="219"/>
      <c r="DP178" s="219"/>
      <c r="DQ178" s="219"/>
      <c r="DR178" s="219"/>
      <c r="DS178" s="219"/>
      <c r="DT178" s="219"/>
      <c r="DU178" s="219"/>
      <c r="DV178" s="219"/>
      <c r="DW178" s="219"/>
      <c r="DX178" s="219"/>
      <c r="DY178" s="219"/>
      <c r="DZ178" s="219"/>
      <c r="EA178" s="219"/>
      <c r="EB178" s="219"/>
      <c r="EC178" s="219"/>
      <c r="ED178" s="219"/>
      <c r="EE178" s="219"/>
      <c r="EF178" s="219"/>
      <c r="EG178" s="219"/>
      <c r="EH178" s="219"/>
      <c r="EI178" s="219"/>
      <c r="EJ178" s="219"/>
      <c r="EK178" s="219"/>
      <c r="EL178" s="219"/>
      <c r="EM178" s="219"/>
      <c r="EN178" s="219"/>
      <c r="EO178" s="219"/>
      <c r="EP178" s="219"/>
      <c r="EQ178" s="219"/>
      <c r="ER178" s="219"/>
      <c r="ES178" s="219"/>
      <c r="ET178" s="219"/>
      <c r="EU178" s="219"/>
      <c r="EV178" s="219"/>
      <c r="EW178" s="219"/>
      <c r="EX178" s="219"/>
      <c r="EY178" s="219"/>
      <c r="EZ178" s="219"/>
      <c r="FA178" s="219"/>
      <c r="FB178" s="219"/>
      <c r="FC178" s="219"/>
      <c r="FD178" s="219"/>
      <c r="FE178" s="219"/>
      <c r="FF178" s="219"/>
      <c r="FG178" s="219"/>
      <c r="FH178" s="219"/>
      <c r="FI178" s="219"/>
      <c r="FJ178" s="219"/>
      <c r="FK178" s="219"/>
      <c r="FL178" s="219"/>
      <c r="FM178" s="219"/>
      <c r="FN178" s="219"/>
      <c r="FO178" s="219"/>
      <c r="FP178" s="219"/>
      <c r="FQ178" s="219"/>
      <c r="FR178" s="219"/>
      <c r="FS178" s="219"/>
      <c r="FT178" s="219"/>
      <c r="FU178" s="219"/>
      <c r="FV178" s="219"/>
      <c r="FW178" s="219"/>
      <c r="FX178" s="219"/>
      <c r="FY178" s="219"/>
      <c r="FZ178" s="219"/>
      <c r="GA178" s="219"/>
      <c r="GB178" s="219"/>
      <c r="GC178" s="219"/>
      <c r="GD178" s="219"/>
      <c r="GE178" s="219"/>
      <c r="GF178" s="219"/>
      <c r="GG178" s="219"/>
      <c r="GH178" s="219"/>
      <c r="GI178" s="219"/>
      <c r="GJ178" s="219"/>
      <c r="GK178" s="219"/>
      <c r="GL178" s="219"/>
      <c r="GM178" s="219"/>
      <c r="GN178" s="219"/>
      <c r="GO178" s="219"/>
      <c r="GP178" s="219"/>
      <c r="GQ178" s="219"/>
      <c r="GR178" s="219"/>
      <c r="GS178" s="219"/>
      <c r="GT178" s="219"/>
      <c r="GU178" s="219"/>
      <c r="GV178" s="219"/>
      <c r="GW178" s="219"/>
      <c r="GX178" s="219"/>
      <c r="GY178" s="219"/>
      <c r="GZ178" s="219"/>
      <c r="HA178" s="219"/>
      <c r="HB178" s="219"/>
      <c r="HC178" s="219"/>
      <c r="HD178" s="219"/>
      <c r="HE178" s="219"/>
      <c r="HF178" s="219"/>
      <c r="HG178" s="219"/>
      <c r="HH178" s="219"/>
      <c r="HI178" s="219"/>
      <c r="HJ178" s="219"/>
      <c r="HK178" s="219"/>
      <c r="HL178" s="219"/>
      <c r="HM178" s="219"/>
      <c r="HN178" s="219"/>
      <c r="HO178" s="219"/>
      <c r="HP178" s="219"/>
      <c r="HQ178" s="219"/>
      <c r="HR178" s="219"/>
      <c r="HS178" s="219"/>
      <c r="HT178" s="219"/>
      <c r="HU178" s="219"/>
      <c r="HV178" s="219"/>
      <c r="HW178" s="219"/>
      <c r="HX178" s="219"/>
      <c r="HY178" s="219"/>
      <c r="HZ178" s="219"/>
      <c r="IA178" s="219"/>
      <c r="IB178" s="219"/>
      <c r="IC178" s="219"/>
      <c r="ID178" s="219"/>
      <c r="IE178" s="219"/>
      <c r="IF178" s="219"/>
      <c r="IG178" s="219"/>
      <c r="IH178" s="219"/>
      <c r="II178" s="219"/>
      <c r="IJ178" s="219"/>
      <c r="IK178" s="219"/>
      <c r="IL178" s="219"/>
      <c r="IM178" s="219"/>
      <c r="IN178" s="219"/>
    </row>
    <row r="179" spans="1:248" ht="16.5" x14ac:dyDescent="0.3">
      <c r="A179" s="155"/>
      <c r="B179" s="495"/>
      <c r="C179" s="496"/>
      <c r="D179" s="496"/>
      <c r="E179" s="41"/>
      <c r="F179" s="43"/>
      <c r="G179" s="399">
        <f t="shared" si="28"/>
        <v>0</v>
      </c>
      <c r="H179" s="384"/>
      <c r="I179" s="385"/>
      <c r="J179" s="385"/>
      <c r="K179" s="385"/>
      <c r="L179" s="385"/>
      <c r="M179" s="385"/>
      <c r="N179" s="385"/>
      <c r="O179" s="385"/>
      <c r="P179" s="385"/>
      <c r="Q179" s="385"/>
      <c r="R179" s="385"/>
      <c r="S179" s="385"/>
      <c r="T179" s="222">
        <f t="shared" si="26"/>
        <v>0</v>
      </c>
      <c r="U179" s="222">
        <f t="shared" si="27"/>
        <v>0</v>
      </c>
      <c r="V179" s="219"/>
      <c r="W179" s="219"/>
      <c r="X179" s="219"/>
      <c r="Y179" s="219"/>
      <c r="Z179" s="219"/>
      <c r="AA179" s="219"/>
      <c r="AB179" s="219"/>
      <c r="AC179" s="219"/>
      <c r="AD179" s="219"/>
      <c r="AE179" s="219"/>
      <c r="AF179" s="219"/>
      <c r="AG179" s="219"/>
      <c r="AH179" s="219"/>
      <c r="AI179" s="219"/>
      <c r="AJ179" s="219"/>
      <c r="AK179" s="219"/>
      <c r="AL179" s="219"/>
      <c r="AM179" s="219"/>
      <c r="AN179" s="219"/>
      <c r="AO179" s="219"/>
      <c r="AP179" s="219"/>
      <c r="AQ179" s="219"/>
      <c r="AR179" s="219"/>
      <c r="AS179" s="219"/>
      <c r="AT179" s="219"/>
      <c r="AU179" s="219"/>
      <c r="AV179" s="219"/>
      <c r="AW179" s="219"/>
      <c r="AX179" s="219"/>
      <c r="AY179" s="219"/>
      <c r="AZ179" s="219"/>
      <c r="BA179" s="219"/>
      <c r="BB179" s="219"/>
      <c r="BC179" s="219"/>
      <c r="BD179" s="219"/>
      <c r="BE179" s="219"/>
      <c r="BF179" s="219"/>
      <c r="BG179" s="219"/>
      <c r="BH179" s="219"/>
      <c r="BI179" s="219"/>
      <c r="BJ179" s="219"/>
      <c r="BK179" s="219"/>
      <c r="BL179" s="219"/>
      <c r="BM179" s="219"/>
      <c r="BN179" s="219"/>
      <c r="BO179" s="219"/>
      <c r="BP179" s="219"/>
      <c r="BQ179" s="219"/>
      <c r="BR179" s="219"/>
      <c r="BS179" s="219"/>
      <c r="BT179" s="219"/>
      <c r="BU179" s="219"/>
      <c r="BV179" s="219"/>
      <c r="BW179" s="219"/>
      <c r="BX179" s="219"/>
      <c r="BY179" s="219"/>
      <c r="BZ179" s="219"/>
      <c r="CA179" s="219"/>
      <c r="CB179" s="219"/>
      <c r="CC179" s="219"/>
      <c r="CD179" s="219"/>
      <c r="CE179" s="219"/>
      <c r="CF179" s="219"/>
      <c r="CG179" s="219"/>
      <c r="CH179" s="219"/>
      <c r="CI179" s="219"/>
      <c r="CJ179" s="219"/>
      <c r="CK179" s="219"/>
      <c r="CL179" s="219"/>
      <c r="CM179" s="219"/>
      <c r="CN179" s="219"/>
      <c r="CO179" s="219"/>
      <c r="CP179" s="219"/>
      <c r="CQ179" s="219"/>
      <c r="CR179" s="219"/>
      <c r="CS179" s="219"/>
      <c r="CT179" s="219"/>
      <c r="CU179" s="219"/>
      <c r="CV179" s="219"/>
      <c r="CW179" s="219"/>
      <c r="CX179" s="219"/>
      <c r="CY179" s="219"/>
      <c r="CZ179" s="219"/>
      <c r="DA179" s="219"/>
      <c r="DB179" s="219"/>
      <c r="DC179" s="219"/>
      <c r="DD179" s="219"/>
      <c r="DE179" s="219"/>
      <c r="DF179" s="219"/>
      <c r="DG179" s="219"/>
      <c r="DH179" s="219"/>
      <c r="DI179" s="219"/>
      <c r="DJ179" s="219"/>
      <c r="DK179" s="219"/>
      <c r="DL179" s="219"/>
      <c r="DM179" s="219"/>
      <c r="DN179" s="219"/>
      <c r="DO179" s="219"/>
      <c r="DP179" s="219"/>
      <c r="DQ179" s="219"/>
      <c r="DR179" s="219"/>
      <c r="DS179" s="219"/>
      <c r="DT179" s="219"/>
      <c r="DU179" s="219"/>
      <c r="DV179" s="219"/>
      <c r="DW179" s="219"/>
      <c r="DX179" s="219"/>
      <c r="DY179" s="219"/>
      <c r="DZ179" s="219"/>
      <c r="EA179" s="219"/>
      <c r="EB179" s="219"/>
      <c r="EC179" s="219"/>
      <c r="ED179" s="219"/>
      <c r="EE179" s="219"/>
      <c r="EF179" s="219"/>
      <c r="EG179" s="219"/>
      <c r="EH179" s="219"/>
      <c r="EI179" s="219"/>
      <c r="EJ179" s="219"/>
      <c r="EK179" s="219"/>
      <c r="EL179" s="219"/>
      <c r="EM179" s="219"/>
      <c r="EN179" s="219"/>
      <c r="EO179" s="219"/>
      <c r="EP179" s="219"/>
      <c r="EQ179" s="219"/>
      <c r="ER179" s="219"/>
      <c r="ES179" s="219"/>
      <c r="ET179" s="219"/>
      <c r="EU179" s="219"/>
      <c r="EV179" s="219"/>
      <c r="EW179" s="219"/>
      <c r="EX179" s="219"/>
      <c r="EY179" s="219"/>
      <c r="EZ179" s="219"/>
      <c r="FA179" s="219"/>
      <c r="FB179" s="219"/>
      <c r="FC179" s="219"/>
      <c r="FD179" s="219"/>
      <c r="FE179" s="219"/>
      <c r="FF179" s="219"/>
      <c r="FG179" s="219"/>
      <c r="FH179" s="219"/>
      <c r="FI179" s="219"/>
      <c r="FJ179" s="219"/>
      <c r="FK179" s="219"/>
      <c r="FL179" s="219"/>
      <c r="FM179" s="219"/>
      <c r="FN179" s="219"/>
      <c r="FO179" s="219"/>
      <c r="FP179" s="219"/>
      <c r="FQ179" s="219"/>
      <c r="FR179" s="219"/>
      <c r="FS179" s="219"/>
      <c r="FT179" s="219"/>
      <c r="FU179" s="219"/>
      <c r="FV179" s="219"/>
      <c r="FW179" s="219"/>
      <c r="FX179" s="219"/>
      <c r="FY179" s="219"/>
      <c r="FZ179" s="219"/>
      <c r="GA179" s="219"/>
      <c r="GB179" s="219"/>
      <c r="GC179" s="219"/>
      <c r="GD179" s="219"/>
      <c r="GE179" s="219"/>
      <c r="GF179" s="219"/>
      <c r="GG179" s="219"/>
      <c r="GH179" s="219"/>
      <c r="GI179" s="219"/>
      <c r="GJ179" s="219"/>
      <c r="GK179" s="219"/>
      <c r="GL179" s="219"/>
      <c r="GM179" s="219"/>
      <c r="GN179" s="219"/>
      <c r="GO179" s="219"/>
      <c r="GP179" s="219"/>
      <c r="GQ179" s="219"/>
      <c r="GR179" s="219"/>
      <c r="GS179" s="219"/>
      <c r="GT179" s="219"/>
      <c r="GU179" s="219"/>
      <c r="GV179" s="219"/>
      <c r="GW179" s="219"/>
      <c r="GX179" s="219"/>
      <c r="GY179" s="219"/>
      <c r="GZ179" s="219"/>
      <c r="HA179" s="219"/>
      <c r="HB179" s="219"/>
      <c r="HC179" s="219"/>
      <c r="HD179" s="219"/>
      <c r="HE179" s="219"/>
      <c r="HF179" s="219"/>
      <c r="HG179" s="219"/>
      <c r="HH179" s="219"/>
      <c r="HI179" s="219"/>
      <c r="HJ179" s="219"/>
      <c r="HK179" s="219"/>
      <c r="HL179" s="219"/>
      <c r="HM179" s="219"/>
      <c r="HN179" s="219"/>
      <c r="HO179" s="219"/>
      <c r="HP179" s="219"/>
      <c r="HQ179" s="219"/>
      <c r="HR179" s="219"/>
      <c r="HS179" s="219"/>
      <c r="HT179" s="219"/>
      <c r="HU179" s="219"/>
      <c r="HV179" s="219"/>
      <c r="HW179" s="219"/>
      <c r="HX179" s="219"/>
      <c r="HY179" s="219"/>
      <c r="HZ179" s="219"/>
      <c r="IA179" s="219"/>
      <c r="IB179" s="219"/>
      <c r="IC179" s="219"/>
      <c r="ID179" s="219"/>
      <c r="IE179" s="219"/>
      <c r="IF179" s="219"/>
      <c r="IG179" s="219"/>
      <c r="IH179" s="219"/>
      <c r="II179" s="219"/>
      <c r="IJ179" s="219"/>
      <c r="IK179" s="219"/>
      <c r="IL179" s="219"/>
      <c r="IM179" s="219"/>
      <c r="IN179" s="219"/>
    </row>
    <row r="180" spans="1:248" ht="16.5" x14ac:dyDescent="0.3">
      <c r="A180" s="3"/>
      <c r="B180" s="495"/>
      <c r="C180" s="496"/>
      <c r="D180" s="496"/>
      <c r="E180" s="41"/>
      <c r="F180" s="2"/>
      <c r="G180" s="399"/>
      <c r="H180" s="388">
        <f>SUM(H172:H179)</f>
        <v>0</v>
      </c>
      <c r="I180" s="388">
        <f t="shared" ref="I180:U180" si="29">SUM(I172:I179)</f>
        <v>0</v>
      </c>
      <c r="J180" s="388">
        <f t="shared" si="29"/>
        <v>0</v>
      </c>
      <c r="K180" s="388">
        <f t="shared" si="29"/>
        <v>0</v>
      </c>
      <c r="L180" s="388">
        <f t="shared" si="29"/>
        <v>0</v>
      </c>
      <c r="M180" s="388">
        <f t="shared" si="29"/>
        <v>0</v>
      </c>
      <c r="N180" s="388">
        <f t="shared" si="29"/>
        <v>0</v>
      </c>
      <c r="O180" s="388">
        <f t="shared" si="29"/>
        <v>0</v>
      </c>
      <c r="P180" s="388">
        <f t="shared" si="29"/>
        <v>0</v>
      </c>
      <c r="Q180" s="388">
        <f t="shared" si="29"/>
        <v>0</v>
      </c>
      <c r="R180" s="388">
        <f t="shared" si="29"/>
        <v>0</v>
      </c>
      <c r="S180" s="388">
        <f t="shared" si="29"/>
        <v>0</v>
      </c>
      <c r="T180" s="34">
        <f t="shared" si="29"/>
        <v>0</v>
      </c>
      <c r="U180" s="34">
        <f t="shared" si="29"/>
        <v>0</v>
      </c>
    </row>
    <row r="181" spans="1:248" ht="31.5" customHeight="1" x14ac:dyDescent="0.3">
      <c r="A181" s="520" t="s">
        <v>115</v>
      </c>
      <c r="B181" s="521"/>
      <c r="C181" s="521"/>
      <c r="D181" s="521"/>
      <c r="E181" s="521"/>
      <c r="F181" s="522"/>
      <c r="G181" s="393">
        <f>SUM(G172:G180)</f>
        <v>0</v>
      </c>
      <c r="H181" s="394">
        <f>H180</f>
        <v>0</v>
      </c>
      <c r="I181" s="394">
        <f t="shared" ref="I181:T181" si="30">I180</f>
        <v>0</v>
      </c>
      <c r="J181" s="394">
        <f t="shared" si="30"/>
        <v>0</v>
      </c>
      <c r="K181" s="394">
        <f t="shared" si="30"/>
        <v>0</v>
      </c>
      <c r="L181" s="394">
        <f t="shared" si="30"/>
        <v>0</v>
      </c>
      <c r="M181" s="394">
        <f t="shared" si="30"/>
        <v>0</v>
      </c>
      <c r="N181" s="394">
        <f t="shared" si="30"/>
        <v>0</v>
      </c>
      <c r="O181" s="394">
        <f t="shared" si="30"/>
        <v>0</v>
      </c>
      <c r="P181" s="394">
        <f t="shared" si="30"/>
        <v>0</v>
      </c>
      <c r="Q181" s="394">
        <f t="shared" si="30"/>
        <v>0</v>
      </c>
      <c r="R181" s="394">
        <f t="shared" si="30"/>
        <v>0</v>
      </c>
      <c r="S181" s="394">
        <f t="shared" si="30"/>
        <v>0</v>
      </c>
      <c r="T181" s="37">
        <f t="shared" si="30"/>
        <v>0</v>
      </c>
      <c r="U181" s="38">
        <f>G181-T181</f>
        <v>0</v>
      </c>
    </row>
    <row r="182" spans="1:248" ht="5.25" customHeight="1" x14ac:dyDescent="0.3">
      <c r="A182" s="395"/>
      <c r="B182" s="396"/>
      <c r="C182" s="396"/>
      <c r="D182" s="396"/>
      <c r="E182" s="396"/>
      <c r="F182" s="396"/>
      <c r="G182" s="397"/>
      <c r="H182" s="383"/>
      <c r="I182" s="355"/>
      <c r="J182" s="355"/>
      <c r="K182" s="355"/>
      <c r="L182" s="355"/>
      <c r="M182" s="355"/>
      <c r="N182" s="355"/>
      <c r="O182" s="355"/>
      <c r="P182" s="355"/>
      <c r="Q182" s="355"/>
      <c r="R182" s="355"/>
      <c r="S182" s="355"/>
      <c r="T182" s="222"/>
      <c r="U182" s="222"/>
    </row>
    <row r="183" spans="1:248" ht="34.5" customHeight="1" x14ac:dyDescent="0.3">
      <c r="A183" s="489" t="s">
        <v>116</v>
      </c>
      <c r="B183" s="490"/>
      <c r="C183" s="490"/>
      <c r="D183" s="490"/>
      <c r="E183" s="490"/>
      <c r="F183" s="491"/>
      <c r="G183" s="387" t="s">
        <v>72</v>
      </c>
      <c r="H183" s="384"/>
      <c r="I183" s="385"/>
      <c r="J183" s="385"/>
      <c r="K183" s="385"/>
      <c r="L183" s="385"/>
      <c r="M183" s="385"/>
      <c r="N183" s="385"/>
      <c r="O183" s="385"/>
      <c r="P183" s="385"/>
      <c r="Q183" s="385"/>
      <c r="R183" s="385"/>
      <c r="S183" s="385"/>
      <c r="T183" s="223"/>
      <c r="U183" s="223"/>
    </row>
    <row r="184" spans="1:248" s="167" customFormat="1" ht="52.5" customHeight="1" x14ac:dyDescent="0.3">
      <c r="A184" s="400" t="s">
        <v>117</v>
      </c>
      <c r="B184" s="492" t="s">
        <v>99</v>
      </c>
      <c r="C184" s="493"/>
      <c r="D184" s="494"/>
      <c r="E184" s="398" t="s">
        <v>113</v>
      </c>
      <c r="F184" s="368" t="s">
        <v>114</v>
      </c>
      <c r="G184" s="372" t="s">
        <v>281</v>
      </c>
      <c r="H184" s="352" t="s">
        <v>74</v>
      </c>
      <c r="I184" s="352" t="s">
        <v>75</v>
      </c>
      <c r="J184" s="352" t="s">
        <v>76</v>
      </c>
      <c r="K184" s="352" t="s">
        <v>77</v>
      </c>
      <c r="L184" s="352" t="s">
        <v>78</v>
      </c>
      <c r="M184" s="352" t="s">
        <v>79</v>
      </c>
      <c r="N184" s="352" t="s">
        <v>80</v>
      </c>
      <c r="O184" s="352" t="s">
        <v>81</v>
      </c>
      <c r="P184" s="352" t="s">
        <v>82</v>
      </c>
      <c r="Q184" s="352" t="s">
        <v>83</v>
      </c>
      <c r="R184" s="352" t="s">
        <v>84</v>
      </c>
      <c r="S184" s="352" t="s">
        <v>85</v>
      </c>
      <c r="T184" s="81" t="s">
        <v>86</v>
      </c>
      <c r="U184" s="24" t="s">
        <v>87</v>
      </c>
    </row>
    <row r="185" spans="1:248" ht="48.75" customHeight="1" x14ac:dyDescent="0.3">
      <c r="A185" s="155"/>
      <c r="B185" s="495"/>
      <c r="C185" s="496"/>
      <c r="D185" s="496"/>
      <c r="E185" s="26"/>
      <c r="F185" s="2"/>
      <c r="G185" s="399">
        <f t="shared" ref="G185:G192" si="31">+E185*F185</f>
        <v>0</v>
      </c>
      <c r="H185" s="384"/>
      <c r="I185" s="385"/>
      <c r="J185" s="385"/>
      <c r="K185" s="385"/>
      <c r="L185" s="385"/>
      <c r="M185" s="385"/>
      <c r="N185" s="385"/>
      <c r="O185" s="385"/>
      <c r="P185" s="385"/>
      <c r="Q185" s="385"/>
      <c r="R185" s="385"/>
      <c r="S185" s="385"/>
      <c r="T185" s="223">
        <f t="shared" ref="T185" si="32">SUM(H185:S185)</f>
        <v>0</v>
      </c>
      <c r="U185" s="222">
        <f t="shared" ref="U185" si="33">G185-T185</f>
        <v>0</v>
      </c>
    </row>
    <row r="186" spans="1:248" ht="16.5" x14ac:dyDescent="0.3">
      <c r="A186" s="155"/>
      <c r="B186" s="495"/>
      <c r="C186" s="496"/>
      <c r="D186" s="497"/>
      <c r="E186" s="41"/>
      <c r="F186" s="2"/>
      <c r="G186" s="399">
        <f t="shared" si="31"/>
        <v>0</v>
      </c>
      <c r="H186" s="384"/>
      <c r="I186" s="385"/>
      <c r="J186" s="385"/>
      <c r="K186" s="385"/>
      <c r="L186" s="385"/>
      <c r="M186" s="385"/>
      <c r="N186" s="385"/>
      <c r="O186" s="385"/>
      <c r="P186" s="385"/>
      <c r="Q186" s="385"/>
      <c r="R186" s="385"/>
      <c r="S186" s="385"/>
      <c r="T186" s="223">
        <f t="shared" ref="T186:T191" si="34">SUM(H186:S186)</f>
        <v>0</v>
      </c>
      <c r="U186" s="222">
        <f t="shared" ref="U186:U191" si="35">G186-T186</f>
        <v>0</v>
      </c>
    </row>
    <row r="187" spans="1:248" ht="15" customHeight="1" x14ac:dyDescent="0.3">
      <c r="A187" s="155"/>
      <c r="B187" s="495"/>
      <c r="C187" s="496"/>
      <c r="D187" s="497"/>
      <c r="E187" s="41"/>
      <c r="F187" s="2"/>
      <c r="G187" s="399">
        <f t="shared" si="31"/>
        <v>0</v>
      </c>
      <c r="H187" s="384"/>
      <c r="I187" s="384"/>
      <c r="J187" s="384"/>
      <c r="K187" s="384"/>
      <c r="L187" s="384"/>
      <c r="M187" s="384"/>
      <c r="N187" s="384"/>
      <c r="O187" s="385"/>
      <c r="P187" s="385"/>
      <c r="Q187" s="385"/>
      <c r="R187" s="385"/>
      <c r="S187" s="385"/>
      <c r="T187" s="223">
        <f t="shared" si="34"/>
        <v>0</v>
      </c>
      <c r="U187" s="222">
        <f t="shared" si="35"/>
        <v>0</v>
      </c>
    </row>
    <row r="188" spans="1:248" ht="16.5" x14ac:dyDescent="0.3">
      <c r="A188" s="155"/>
      <c r="B188" s="495"/>
      <c r="C188" s="496"/>
      <c r="D188" s="497"/>
      <c r="E188" s="41"/>
      <c r="F188" s="2"/>
      <c r="G188" s="399">
        <f t="shared" si="31"/>
        <v>0</v>
      </c>
      <c r="H188" s="384"/>
      <c r="I188" s="385"/>
      <c r="J188" s="385"/>
      <c r="K188" s="385"/>
      <c r="L188" s="385"/>
      <c r="M188" s="385"/>
      <c r="N188" s="385"/>
      <c r="O188" s="385"/>
      <c r="P188" s="385"/>
      <c r="Q188" s="385"/>
      <c r="R188" s="385"/>
      <c r="S188" s="385"/>
      <c r="T188" s="223">
        <f t="shared" si="34"/>
        <v>0</v>
      </c>
      <c r="U188" s="222">
        <f t="shared" si="35"/>
        <v>0</v>
      </c>
    </row>
    <row r="189" spans="1:248" ht="16.5" x14ac:dyDescent="0.3">
      <c r="A189" s="155"/>
      <c r="B189" s="495"/>
      <c r="C189" s="496"/>
      <c r="D189" s="497"/>
      <c r="E189" s="41"/>
      <c r="F189" s="2"/>
      <c r="G189" s="399">
        <f t="shared" si="31"/>
        <v>0</v>
      </c>
      <c r="H189" s="384"/>
      <c r="I189" s="385"/>
      <c r="J189" s="385"/>
      <c r="K189" s="385"/>
      <c r="L189" s="385"/>
      <c r="M189" s="385"/>
      <c r="N189" s="385"/>
      <c r="O189" s="385"/>
      <c r="P189" s="385"/>
      <c r="Q189" s="385"/>
      <c r="R189" s="385"/>
      <c r="S189" s="385"/>
      <c r="T189" s="223">
        <f t="shared" si="34"/>
        <v>0</v>
      </c>
      <c r="U189" s="222">
        <f t="shared" si="35"/>
        <v>0</v>
      </c>
    </row>
    <row r="190" spans="1:248" ht="16.5" x14ac:dyDescent="0.3">
      <c r="A190" s="155"/>
      <c r="B190" s="333"/>
      <c r="C190" s="333"/>
      <c r="D190" s="333"/>
      <c r="E190" s="41"/>
      <c r="F190" s="2"/>
      <c r="G190" s="399">
        <f t="shared" si="31"/>
        <v>0</v>
      </c>
      <c r="H190" s="384"/>
      <c r="I190" s="385"/>
      <c r="J190" s="385"/>
      <c r="K190" s="385"/>
      <c r="L190" s="385"/>
      <c r="M190" s="385"/>
      <c r="N190" s="385"/>
      <c r="O190" s="385"/>
      <c r="P190" s="385"/>
      <c r="Q190" s="385"/>
      <c r="R190" s="385"/>
      <c r="S190" s="385"/>
      <c r="T190" s="223">
        <f t="shared" si="34"/>
        <v>0</v>
      </c>
      <c r="U190" s="222">
        <f t="shared" si="35"/>
        <v>0</v>
      </c>
    </row>
    <row r="191" spans="1:248" ht="16.5" x14ac:dyDescent="0.3">
      <c r="A191" s="155"/>
      <c r="B191" s="495"/>
      <c r="C191" s="496"/>
      <c r="D191" s="497"/>
      <c r="E191" s="41"/>
      <c r="F191" s="2"/>
      <c r="G191" s="399">
        <f t="shared" si="31"/>
        <v>0</v>
      </c>
      <c r="H191" s="384"/>
      <c r="I191" s="385"/>
      <c r="J191" s="385"/>
      <c r="K191" s="385"/>
      <c r="L191" s="385"/>
      <c r="M191" s="385"/>
      <c r="N191" s="385"/>
      <c r="O191" s="385"/>
      <c r="P191" s="385"/>
      <c r="Q191" s="385"/>
      <c r="R191" s="385"/>
      <c r="S191" s="385"/>
      <c r="T191" s="223">
        <f t="shared" si="34"/>
        <v>0</v>
      </c>
      <c r="U191" s="222">
        <f t="shared" si="35"/>
        <v>0</v>
      </c>
    </row>
    <row r="192" spans="1:248" ht="16.5" x14ac:dyDescent="0.3">
      <c r="A192" s="155"/>
      <c r="B192" s="149"/>
      <c r="C192" s="150"/>
      <c r="D192" s="154"/>
      <c r="E192" s="41"/>
      <c r="F192" s="2"/>
      <c r="G192" s="399">
        <f t="shared" si="31"/>
        <v>0</v>
      </c>
      <c r="H192" s="388">
        <f>SUM(H185:H191)</f>
        <v>0</v>
      </c>
      <c r="I192" s="388">
        <f t="shared" ref="I192:S192" si="36">SUM(I185:I191)</f>
        <v>0</v>
      </c>
      <c r="J192" s="388">
        <f t="shared" si="36"/>
        <v>0</v>
      </c>
      <c r="K192" s="388">
        <f t="shared" si="36"/>
        <v>0</v>
      </c>
      <c r="L192" s="388">
        <f t="shared" si="36"/>
        <v>0</v>
      </c>
      <c r="M192" s="388">
        <f t="shared" si="36"/>
        <v>0</v>
      </c>
      <c r="N192" s="388">
        <f t="shared" si="36"/>
        <v>0</v>
      </c>
      <c r="O192" s="388">
        <f t="shared" si="36"/>
        <v>0</v>
      </c>
      <c r="P192" s="388">
        <f t="shared" si="36"/>
        <v>0</v>
      </c>
      <c r="Q192" s="388">
        <f t="shared" si="36"/>
        <v>0</v>
      </c>
      <c r="R192" s="388">
        <f t="shared" si="36"/>
        <v>0</v>
      </c>
      <c r="S192" s="388">
        <f t="shared" si="36"/>
        <v>0</v>
      </c>
      <c r="T192" s="34">
        <f>SUM(T185:T191)</f>
        <v>0</v>
      </c>
      <c r="U192" s="34">
        <f>SUM(U185:U191)</f>
        <v>0</v>
      </c>
    </row>
    <row r="193" spans="1:21" ht="31.5" customHeight="1" x14ac:dyDescent="0.3">
      <c r="A193" s="520" t="s">
        <v>118</v>
      </c>
      <c r="B193" s="521"/>
      <c r="C193" s="521"/>
      <c r="D193" s="521"/>
      <c r="E193" s="521"/>
      <c r="F193" s="522"/>
      <c r="G193" s="393">
        <f>SUM(G185:G192)</f>
        <v>0</v>
      </c>
      <c r="H193" s="394">
        <f>H192</f>
        <v>0</v>
      </c>
      <c r="I193" s="394">
        <f t="shared" ref="I193:S193" si="37">I192</f>
        <v>0</v>
      </c>
      <c r="J193" s="394">
        <f t="shared" si="37"/>
        <v>0</v>
      </c>
      <c r="K193" s="394">
        <f t="shared" si="37"/>
        <v>0</v>
      </c>
      <c r="L193" s="394">
        <f t="shared" si="37"/>
        <v>0</v>
      </c>
      <c r="M193" s="394">
        <f t="shared" si="37"/>
        <v>0</v>
      </c>
      <c r="N193" s="394">
        <f t="shared" si="37"/>
        <v>0</v>
      </c>
      <c r="O193" s="394">
        <f t="shared" si="37"/>
        <v>0</v>
      </c>
      <c r="P193" s="394">
        <f t="shared" si="37"/>
        <v>0</v>
      </c>
      <c r="Q193" s="394">
        <f t="shared" si="37"/>
        <v>0</v>
      </c>
      <c r="R193" s="394">
        <f t="shared" si="37"/>
        <v>0</v>
      </c>
      <c r="S193" s="394">
        <f t="shared" si="37"/>
        <v>0</v>
      </c>
      <c r="T193" s="37">
        <f>T192</f>
        <v>0</v>
      </c>
      <c r="U193" s="38">
        <f>G193-T193</f>
        <v>0</v>
      </c>
    </row>
    <row r="194" spans="1:21" ht="5.25" customHeight="1" x14ac:dyDescent="0.3">
      <c r="A194" s="395"/>
      <c r="B194" s="396"/>
      <c r="C194" s="396"/>
      <c r="D194" s="396"/>
      <c r="E194" s="396"/>
      <c r="F194" s="396"/>
      <c r="G194" s="397"/>
      <c r="H194" s="383"/>
      <c r="I194" s="355"/>
      <c r="J194" s="355"/>
      <c r="K194" s="355"/>
      <c r="L194" s="355"/>
      <c r="M194" s="355"/>
      <c r="N194" s="355"/>
      <c r="O194" s="355"/>
      <c r="P194" s="355"/>
      <c r="Q194" s="355"/>
      <c r="R194" s="355"/>
      <c r="S194" s="355"/>
      <c r="T194" s="222"/>
      <c r="U194" s="222"/>
    </row>
    <row r="195" spans="1:21" ht="32.25" customHeight="1" x14ac:dyDescent="0.3">
      <c r="A195" s="489" t="s">
        <v>119</v>
      </c>
      <c r="B195" s="490"/>
      <c r="C195" s="490"/>
      <c r="D195" s="490"/>
      <c r="E195" s="490"/>
      <c r="F195" s="491"/>
      <c r="G195" s="387" t="s">
        <v>72</v>
      </c>
      <c r="H195" s="384"/>
      <c r="I195" s="385"/>
      <c r="J195" s="385"/>
      <c r="K195" s="385"/>
      <c r="L195" s="385"/>
      <c r="M195" s="385"/>
      <c r="N195" s="385"/>
      <c r="O195" s="385"/>
      <c r="P195" s="385"/>
      <c r="Q195" s="385"/>
      <c r="R195" s="385"/>
      <c r="S195" s="385"/>
      <c r="T195" s="223"/>
      <c r="U195" s="223"/>
    </row>
    <row r="196" spans="1:21" s="167" customFormat="1" ht="52.5" customHeight="1" x14ac:dyDescent="0.3">
      <c r="A196" s="400" t="s">
        <v>111</v>
      </c>
      <c r="B196" s="492" t="s">
        <v>112</v>
      </c>
      <c r="C196" s="493"/>
      <c r="D196" s="494"/>
      <c r="E196" s="398" t="s">
        <v>113</v>
      </c>
      <c r="F196" s="398" t="s">
        <v>114</v>
      </c>
      <c r="G196" s="372" t="s">
        <v>281</v>
      </c>
      <c r="H196" s="352" t="s">
        <v>74</v>
      </c>
      <c r="I196" s="352" t="s">
        <v>75</v>
      </c>
      <c r="J196" s="352" t="s">
        <v>76</v>
      </c>
      <c r="K196" s="352" t="s">
        <v>77</v>
      </c>
      <c r="L196" s="352" t="s">
        <v>78</v>
      </c>
      <c r="M196" s="352" t="s">
        <v>79</v>
      </c>
      <c r="N196" s="352" t="s">
        <v>80</v>
      </c>
      <c r="O196" s="352" t="s">
        <v>81</v>
      </c>
      <c r="P196" s="352" t="s">
        <v>82</v>
      </c>
      <c r="Q196" s="352" t="s">
        <v>83</v>
      </c>
      <c r="R196" s="352" t="s">
        <v>84</v>
      </c>
      <c r="S196" s="352" t="s">
        <v>85</v>
      </c>
      <c r="T196" s="81" t="s">
        <v>86</v>
      </c>
      <c r="U196" s="24" t="s">
        <v>87</v>
      </c>
    </row>
    <row r="197" spans="1:21" ht="23.25" customHeight="1" x14ac:dyDescent="0.3">
      <c r="A197" s="155"/>
      <c r="B197" s="535"/>
      <c r="C197" s="536"/>
      <c r="D197" s="537"/>
      <c r="E197" s="41"/>
      <c r="F197" s="2"/>
      <c r="G197" s="402">
        <f>+E197*F197</f>
        <v>0</v>
      </c>
      <c r="H197" s="383"/>
      <c r="I197" s="355"/>
      <c r="J197" s="355"/>
      <c r="K197" s="355"/>
      <c r="L197" s="355"/>
      <c r="M197" s="355"/>
      <c r="N197" s="355"/>
      <c r="O197" s="355"/>
      <c r="P197" s="355"/>
      <c r="Q197" s="355"/>
      <c r="R197" s="355"/>
      <c r="S197" s="355"/>
      <c r="T197" s="222">
        <f>SUM(H197:S197)</f>
        <v>0</v>
      </c>
      <c r="U197" s="222">
        <f t="shared" ref="U197:U201" si="38">G197-T197</f>
        <v>0</v>
      </c>
    </row>
    <row r="198" spans="1:21" ht="23.25" customHeight="1" x14ac:dyDescent="0.3">
      <c r="A198" s="155"/>
      <c r="B198" s="233"/>
      <c r="C198" s="401"/>
      <c r="D198" s="234"/>
      <c r="E198" s="41"/>
      <c r="F198" s="2"/>
      <c r="G198" s="402">
        <f t="shared" ref="G198:G201" si="39">+E198*F198</f>
        <v>0</v>
      </c>
      <c r="H198" s="383"/>
      <c r="I198" s="355"/>
      <c r="J198" s="355"/>
      <c r="K198" s="355"/>
      <c r="L198" s="355"/>
      <c r="M198" s="355"/>
      <c r="N198" s="355"/>
      <c r="O198" s="355"/>
      <c r="P198" s="355"/>
      <c r="Q198" s="355"/>
      <c r="R198" s="355"/>
      <c r="S198" s="355"/>
      <c r="T198" s="222">
        <f t="shared" ref="T198:T200" si="40">SUM(H198:S198)</f>
        <v>0</v>
      </c>
      <c r="U198" s="222">
        <f t="shared" ref="U198:U200" si="41">G198-T198</f>
        <v>0</v>
      </c>
    </row>
    <row r="199" spans="1:21" ht="23.25" customHeight="1" x14ac:dyDescent="0.3">
      <c r="A199" s="155"/>
      <c r="B199" s="233"/>
      <c r="C199" s="401"/>
      <c r="D199" s="234"/>
      <c r="E199" s="41"/>
      <c r="F199" s="2"/>
      <c r="G199" s="402">
        <f t="shared" si="39"/>
        <v>0</v>
      </c>
      <c r="H199" s="383"/>
      <c r="I199" s="355"/>
      <c r="J199" s="355"/>
      <c r="K199" s="355"/>
      <c r="L199" s="355"/>
      <c r="M199" s="355"/>
      <c r="N199" s="355"/>
      <c r="O199" s="355"/>
      <c r="P199" s="355"/>
      <c r="Q199" s="355"/>
      <c r="R199" s="355"/>
      <c r="S199" s="355"/>
      <c r="T199" s="222">
        <f t="shared" si="40"/>
        <v>0</v>
      </c>
      <c r="U199" s="222">
        <f t="shared" si="41"/>
        <v>0</v>
      </c>
    </row>
    <row r="200" spans="1:21" ht="16.5" x14ac:dyDescent="0.3">
      <c r="A200" s="155"/>
      <c r="B200" s="535"/>
      <c r="C200" s="536"/>
      <c r="D200" s="537"/>
      <c r="E200" s="41"/>
      <c r="F200" s="2"/>
      <c r="G200" s="402">
        <f t="shared" si="39"/>
        <v>0</v>
      </c>
      <c r="H200" s="384"/>
      <c r="I200" s="385"/>
      <c r="J200" s="385"/>
      <c r="K200" s="385"/>
      <c r="L200" s="385"/>
      <c r="M200" s="385"/>
      <c r="N200" s="385"/>
      <c r="O200" s="385"/>
      <c r="P200" s="385"/>
      <c r="Q200" s="385"/>
      <c r="R200" s="385"/>
      <c r="S200" s="385"/>
      <c r="T200" s="222">
        <f t="shared" si="40"/>
        <v>0</v>
      </c>
      <c r="U200" s="222">
        <f t="shared" si="41"/>
        <v>0</v>
      </c>
    </row>
    <row r="201" spans="1:21" ht="16.5" x14ac:dyDescent="0.3">
      <c r="A201" s="3"/>
      <c r="B201" s="535"/>
      <c r="C201" s="536"/>
      <c r="D201" s="537"/>
      <c r="E201" s="41"/>
      <c r="F201" s="2"/>
      <c r="G201" s="402">
        <f t="shared" si="39"/>
        <v>0</v>
      </c>
      <c r="H201" s="384"/>
      <c r="I201" s="385"/>
      <c r="J201" s="385"/>
      <c r="K201" s="385"/>
      <c r="L201" s="385"/>
      <c r="M201" s="385"/>
      <c r="N201" s="385"/>
      <c r="O201" s="385"/>
      <c r="P201" s="385"/>
      <c r="Q201" s="385"/>
      <c r="R201" s="385"/>
      <c r="S201" s="385"/>
      <c r="T201" s="222">
        <f>SUM(H201:S201)</f>
        <v>0</v>
      </c>
      <c r="U201" s="222">
        <f t="shared" si="38"/>
        <v>0</v>
      </c>
    </row>
    <row r="202" spans="1:21" ht="16.5" x14ac:dyDescent="0.3">
      <c r="A202" s="3"/>
      <c r="B202" s="535"/>
      <c r="C202" s="536"/>
      <c r="D202" s="537"/>
      <c r="E202" s="41"/>
      <c r="F202" s="2"/>
      <c r="G202" s="399">
        <f t="shared" ref="G202" si="42">+E202*F202</f>
        <v>0</v>
      </c>
      <c r="H202" s="388">
        <f>SUM(H197:H201)</f>
        <v>0</v>
      </c>
      <c r="I202" s="388">
        <f t="shared" ref="I202:S202" si="43">SUM(I197:I201)</f>
        <v>0</v>
      </c>
      <c r="J202" s="388">
        <f t="shared" si="43"/>
        <v>0</v>
      </c>
      <c r="K202" s="388">
        <f t="shared" si="43"/>
        <v>0</v>
      </c>
      <c r="L202" s="388">
        <f t="shared" si="43"/>
        <v>0</v>
      </c>
      <c r="M202" s="388">
        <f t="shared" si="43"/>
        <v>0</v>
      </c>
      <c r="N202" s="388">
        <f t="shared" si="43"/>
        <v>0</v>
      </c>
      <c r="O202" s="388">
        <f t="shared" si="43"/>
        <v>0</v>
      </c>
      <c r="P202" s="388">
        <f t="shared" si="43"/>
        <v>0</v>
      </c>
      <c r="Q202" s="388">
        <f t="shared" si="43"/>
        <v>0</v>
      </c>
      <c r="R202" s="388">
        <f t="shared" si="43"/>
        <v>0</v>
      </c>
      <c r="S202" s="388">
        <f t="shared" si="43"/>
        <v>0</v>
      </c>
      <c r="T202" s="34">
        <f>SUM(T197:T201)</f>
        <v>0</v>
      </c>
      <c r="U202" s="34">
        <f>SUM(U197:U201)</f>
        <v>0</v>
      </c>
    </row>
    <row r="203" spans="1:21" ht="31.5" customHeight="1" x14ac:dyDescent="0.3">
      <c r="A203" s="520" t="s">
        <v>120</v>
      </c>
      <c r="B203" s="521"/>
      <c r="C203" s="521"/>
      <c r="D203" s="521"/>
      <c r="E203" s="521"/>
      <c r="F203" s="522"/>
      <c r="G203" s="393">
        <f>SUM(G197:G202)</f>
        <v>0</v>
      </c>
      <c r="H203" s="394">
        <f>H202</f>
        <v>0</v>
      </c>
      <c r="I203" s="394">
        <f t="shared" ref="I203:S203" si="44">I202</f>
        <v>0</v>
      </c>
      <c r="J203" s="394">
        <f t="shared" si="44"/>
        <v>0</v>
      </c>
      <c r="K203" s="394">
        <f t="shared" si="44"/>
        <v>0</v>
      </c>
      <c r="L203" s="394">
        <f t="shared" si="44"/>
        <v>0</v>
      </c>
      <c r="M203" s="394">
        <f t="shared" si="44"/>
        <v>0</v>
      </c>
      <c r="N203" s="394">
        <f t="shared" si="44"/>
        <v>0</v>
      </c>
      <c r="O203" s="394">
        <f t="shared" si="44"/>
        <v>0</v>
      </c>
      <c r="P203" s="394">
        <f t="shared" si="44"/>
        <v>0</v>
      </c>
      <c r="Q203" s="394">
        <f t="shared" si="44"/>
        <v>0</v>
      </c>
      <c r="R203" s="394">
        <f t="shared" si="44"/>
        <v>0</v>
      </c>
      <c r="S203" s="394">
        <f t="shared" si="44"/>
        <v>0</v>
      </c>
      <c r="T203" s="37">
        <f>T202</f>
        <v>0</v>
      </c>
      <c r="U203" s="38">
        <f>G203-T203</f>
        <v>0</v>
      </c>
    </row>
    <row r="204" spans="1:21" ht="4.5" customHeight="1" x14ac:dyDescent="0.3">
      <c r="A204" s="395"/>
      <c r="B204" s="396"/>
      <c r="C204" s="396"/>
      <c r="D204" s="396"/>
      <c r="E204" s="396"/>
      <c r="F204" s="396"/>
      <c r="G204" s="397"/>
      <c r="H204" s="354"/>
      <c r="I204" s="355"/>
      <c r="J204" s="355"/>
      <c r="K204" s="355"/>
      <c r="L204" s="355"/>
      <c r="M204" s="355"/>
      <c r="N204" s="355"/>
      <c r="O204" s="355"/>
      <c r="P204" s="355"/>
      <c r="Q204" s="355"/>
      <c r="R204" s="355"/>
      <c r="S204" s="355"/>
      <c r="T204" s="222"/>
      <c r="U204" s="222"/>
    </row>
    <row r="205" spans="1:21" ht="32.25" customHeight="1" x14ac:dyDescent="0.3">
      <c r="A205" s="489" t="s">
        <v>47</v>
      </c>
      <c r="B205" s="490"/>
      <c r="C205" s="490"/>
      <c r="D205" s="490"/>
      <c r="E205" s="490"/>
      <c r="F205" s="491"/>
      <c r="G205" s="387" t="s">
        <v>72</v>
      </c>
      <c r="H205" s="354"/>
      <c r="I205" s="355"/>
      <c r="J205" s="355"/>
      <c r="K205" s="355"/>
      <c r="L205" s="355"/>
      <c r="M205" s="355"/>
      <c r="N205" s="355"/>
      <c r="O205" s="355"/>
      <c r="P205" s="355"/>
      <c r="Q205" s="355"/>
      <c r="R205" s="355"/>
      <c r="S205" s="355"/>
      <c r="T205" s="222"/>
      <c r="U205" s="222"/>
    </row>
    <row r="206" spans="1:21" s="167" customFormat="1" ht="52.5" customHeight="1" x14ac:dyDescent="0.3">
      <c r="A206" s="400" t="s">
        <v>111</v>
      </c>
      <c r="B206" s="492" t="s">
        <v>112</v>
      </c>
      <c r="C206" s="493"/>
      <c r="D206" s="494"/>
      <c r="E206" s="398" t="s">
        <v>113</v>
      </c>
      <c r="F206" s="398" t="s">
        <v>114</v>
      </c>
      <c r="G206" s="372" t="s">
        <v>281</v>
      </c>
      <c r="H206" s="352" t="s">
        <v>74</v>
      </c>
      <c r="I206" s="352" t="s">
        <v>75</v>
      </c>
      <c r="J206" s="352" t="s">
        <v>76</v>
      </c>
      <c r="K206" s="352" t="s">
        <v>77</v>
      </c>
      <c r="L206" s="352" t="s">
        <v>78</v>
      </c>
      <c r="M206" s="352" t="s">
        <v>79</v>
      </c>
      <c r="N206" s="352" t="s">
        <v>80</v>
      </c>
      <c r="O206" s="352" t="s">
        <v>81</v>
      </c>
      <c r="P206" s="352" t="s">
        <v>82</v>
      </c>
      <c r="Q206" s="352" t="s">
        <v>83</v>
      </c>
      <c r="R206" s="352" t="s">
        <v>84</v>
      </c>
      <c r="S206" s="352" t="s">
        <v>85</v>
      </c>
      <c r="T206" s="81" t="s">
        <v>86</v>
      </c>
      <c r="U206" s="24" t="s">
        <v>87</v>
      </c>
    </row>
    <row r="207" spans="1:21" ht="27.75" customHeight="1" x14ac:dyDescent="0.3">
      <c r="A207" s="155"/>
      <c r="B207" s="495"/>
      <c r="C207" s="496"/>
      <c r="D207" s="497"/>
      <c r="E207" s="52"/>
      <c r="F207" s="2"/>
      <c r="G207" s="403">
        <f>+E207*F207</f>
        <v>0</v>
      </c>
      <c r="H207" s="354"/>
      <c r="I207" s="355"/>
      <c r="J207" s="355"/>
      <c r="K207" s="355"/>
      <c r="L207" s="355"/>
      <c r="M207" s="355"/>
      <c r="N207" s="355"/>
      <c r="O207" s="355"/>
      <c r="P207" s="355"/>
      <c r="Q207" s="355"/>
      <c r="R207" s="355"/>
      <c r="S207" s="355"/>
      <c r="T207" s="222">
        <f>SUM(H207:S207)</f>
        <v>0</v>
      </c>
      <c r="U207" s="222">
        <f t="shared" ref="U207:U215" si="45">G207-T207</f>
        <v>0</v>
      </c>
    </row>
    <row r="208" spans="1:21" ht="27" customHeight="1" x14ac:dyDescent="0.3">
      <c r="A208" s="51"/>
      <c r="B208" s="526"/>
      <c r="C208" s="527"/>
      <c r="D208" s="528"/>
      <c r="E208" s="52"/>
      <c r="F208" s="2"/>
      <c r="G208" s="404">
        <f>+E208*F208</f>
        <v>0</v>
      </c>
      <c r="H208" s="354"/>
      <c r="I208" s="355"/>
      <c r="J208" s="355"/>
      <c r="K208" s="355"/>
      <c r="L208" s="355"/>
      <c r="M208" s="355"/>
      <c r="N208" s="355"/>
      <c r="O208" s="355"/>
      <c r="P208" s="355"/>
      <c r="Q208" s="355"/>
      <c r="R208" s="355"/>
      <c r="S208" s="355"/>
      <c r="T208" s="222">
        <f t="shared" ref="T208:T215" si="46">SUM(H208:S208)</f>
        <v>0</v>
      </c>
      <c r="U208" s="222">
        <f t="shared" si="45"/>
        <v>0</v>
      </c>
    </row>
    <row r="209" spans="1:21" ht="23.25" customHeight="1" x14ac:dyDescent="0.3">
      <c r="A209" s="51"/>
      <c r="B209" s="526"/>
      <c r="C209" s="527"/>
      <c r="D209" s="528"/>
      <c r="E209" s="52"/>
      <c r="F209" s="2"/>
      <c r="G209" s="404">
        <f t="shared" ref="G209:G214" si="47">+E209*F209</f>
        <v>0</v>
      </c>
      <c r="H209" s="354"/>
      <c r="I209" s="355"/>
      <c r="J209" s="355"/>
      <c r="K209" s="355"/>
      <c r="L209" s="355"/>
      <c r="M209" s="355"/>
      <c r="N209" s="355"/>
      <c r="O209" s="355"/>
      <c r="P209" s="355"/>
      <c r="Q209" s="355"/>
      <c r="R209" s="355"/>
      <c r="S209" s="355"/>
      <c r="T209" s="222">
        <f t="shared" si="46"/>
        <v>0</v>
      </c>
      <c r="U209" s="222">
        <f t="shared" si="45"/>
        <v>0</v>
      </c>
    </row>
    <row r="210" spans="1:21" ht="17.25" x14ac:dyDescent="0.3">
      <c r="A210" s="51"/>
      <c r="B210" s="529"/>
      <c r="C210" s="530"/>
      <c r="D210" s="531"/>
      <c r="E210" s="52"/>
      <c r="F210" s="2"/>
      <c r="G210" s="404">
        <f t="shared" si="47"/>
        <v>0</v>
      </c>
      <c r="H210" s="354"/>
      <c r="I210" s="355"/>
      <c r="J210" s="355"/>
      <c r="K210" s="355"/>
      <c r="L210" s="355"/>
      <c r="M210" s="355"/>
      <c r="N210" s="355"/>
      <c r="O210" s="355"/>
      <c r="P210" s="355"/>
      <c r="Q210" s="355"/>
      <c r="R210" s="355"/>
      <c r="S210" s="355"/>
      <c r="T210" s="222">
        <f t="shared" si="46"/>
        <v>0</v>
      </c>
      <c r="U210" s="222">
        <f t="shared" si="45"/>
        <v>0</v>
      </c>
    </row>
    <row r="211" spans="1:21" ht="17.25" x14ac:dyDescent="0.3">
      <c r="A211" s="51"/>
      <c r="B211" s="529"/>
      <c r="C211" s="530"/>
      <c r="D211" s="531"/>
      <c r="E211" s="52"/>
      <c r="F211" s="2"/>
      <c r="G211" s="404">
        <f t="shared" si="47"/>
        <v>0</v>
      </c>
      <c r="H211" s="354"/>
      <c r="I211" s="355"/>
      <c r="J211" s="355"/>
      <c r="K211" s="355"/>
      <c r="L211" s="355"/>
      <c r="M211" s="355"/>
      <c r="N211" s="355"/>
      <c r="O211" s="355"/>
      <c r="P211" s="355"/>
      <c r="Q211" s="355"/>
      <c r="R211" s="355"/>
      <c r="S211" s="355"/>
      <c r="T211" s="222">
        <f t="shared" si="46"/>
        <v>0</v>
      </c>
      <c r="U211" s="222">
        <f t="shared" si="45"/>
        <v>0</v>
      </c>
    </row>
    <row r="212" spans="1:21" ht="17.25" x14ac:dyDescent="0.3">
      <c r="A212" s="51"/>
      <c r="B212" s="532"/>
      <c r="C212" s="533"/>
      <c r="D212" s="534"/>
      <c r="E212" s="52"/>
      <c r="F212" s="2"/>
      <c r="G212" s="404">
        <f>+E212*F212</f>
        <v>0</v>
      </c>
      <c r="H212" s="354"/>
      <c r="I212" s="355"/>
      <c r="J212" s="355"/>
      <c r="K212" s="355"/>
      <c r="L212" s="355"/>
      <c r="M212" s="355"/>
      <c r="N212" s="355"/>
      <c r="O212" s="355"/>
      <c r="P212" s="355"/>
      <c r="Q212" s="355"/>
      <c r="R212" s="355"/>
      <c r="S212" s="355"/>
      <c r="T212" s="222">
        <f t="shared" si="46"/>
        <v>0</v>
      </c>
      <c r="U212" s="222">
        <f t="shared" si="45"/>
        <v>0</v>
      </c>
    </row>
    <row r="213" spans="1:21" ht="17.25" x14ac:dyDescent="0.3">
      <c r="A213" s="51"/>
      <c r="B213" s="526"/>
      <c r="C213" s="527"/>
      <c r="D213" s="528"/>
      <c r="E213" s="52"/>
      <c r="F213" s="2"/>
      <c r="G213" s="404">
        <f t="shared" si="47"/>
        <v>0</v>
      </c>
      <c r="H213" s="354"/>
      <c r="I213" s="355"/>
      <c r="J213" s="355"/>
      <c r="K213" s="355"/>
      <c r="L213" s="355"/>
      <c r="M213" s="355"/>
      <c r="N213" s="355"/>
      <c r="O213" s="355"/>
      <c r="P213" s="355"/>
      <c r="Q213" s="355"/>
      <c r="R213" s="355"/>
      <c r="S213" s="355"/>
      <c r="T213" s="222">
        <f t="shared" si="46"/>
        <v>0</v>
      </c>
      <c r="U213" s="222">
        <f t="shared" si="45"/>
        <v>0</v>
      </c>
    </row>
    <row r="214" spans="1:21" ht="17.25" x14ac:dyDescent="0.3">
      <c r="A214" s="51"/>
      <c r="B214" s="526"/>
      <c r="C214" s="527"/>
      <c r="D214" s="528"/>
      <c r="E214" s="52"/>
      <c r="F214" s="2"/>
      <c r="G214" s="404">
        <f t="shared" si="47"/>
        <v>0</v>
      </c>
      <c r="H214" s="354"/>
      <c r="I214" s="355"/>
      <c r="J214" s="355"/>
      <c r="K214" s="355"/>
      <c r="L214" s="355"/>
      <c r="M214" s="355"/>
      <c r="N214" s="355"/>
      <c r="O214" s="355"/>
      <c r="P214" s="355"/>
      <c r="Q214" s="355"/>
      <c r="R214" s="355"/>
      <c r="S214" s="355"/>
      <c r="T214" s="222">
        <f t="shared" si="46"/>
        <v>0</v>
      </c>
      <c r="U214" s="222">
        <f t="shared" si="45"/>
        <v>0</v>
      </c>
    </row>
    <row r="215" spans="1:21" ht="17.25" x14ac:dyDescent="0.3">
      <c r="A215" s="51"/>
      <c r="B215" s="526"/>
      <c r="C215" s="527"/>
      <c r="D215" s="528"/>
      <c r="E215" s="52"/>
      <c r="F215" s="2"/>
      <c r="G215" s="404">
        <f t="shared" ref="G215:G216" si="48">+E215*F215</f>
        <v>0</v>
      </c>
      <c r="H215" s="354"/>
      <c r="I215" s="355"/>
      <c r="J215" s="355"/>
      <c r="K215" s="355"/>
      <c r="L215" s="355"/>
      <c r="M215" s="355"/>
      <c r="N215" s="355"/>
      <c r="O215" s="355"/>
      <c r="P215" s="355"/>
      <c r="Q215" s="355"/>
      <c r="R215" s="355"/>
      <c r="S215" s="355"/>
      <c r="T215" s="222">
        <f t="shared" si="46"/>
        <v>0</v>
      </c>
      <c r="U215" s="222">
        <f t="shared" si="45"/>
        <v>0</v>
      </c>
    </row>
    <row r="216" spans="1:21" ht="16.5" x14ac:dyDescent="0.3">
      <c r="A216" s="51"/>
      <c r="B216" s="526"/>
      <c r="C216" s="527"/>
      <c r="D216" s="528"/>
      <c r="E216" s="52"/>
      <c r="F216" s="2"/>
      <c r="G216" s="404">
        <f t="shared" si="48"/>
        <v>0</v>
      </c>
      <c r="H216" s="388">
        <f>SUM(H207:H215)</f>
        <v>0</v>
      </c>
      <c r="I216" s="388">
        <f t="shared" ref="I216:S216" si="49">SUM(I207:I215)</f>
        <v>0</v>
      </c>
      <c r="J216" s="388">
        <f t="shared" si="49"/>
        <v>0</v>
      </c>
      <c r="K216" s="388">
        <f t="shared" si="49"/>
        <v>0</v>
      </c>
      <c r="L216" s="388">
        <f t="shared" si="49"/>
        <v>0</v>
      </c>
      <c r="M216" s="388">
        <f t="shared" si="49"/>
        <v>0</v>
      </c>
      <c r="N216" s="388">
        <f t="shared" si="49"/>
        <v>0</v>
      </c>
      <c r="O216" s="388">
        <f t="shared" si="49"/>
        <v>0</v>
      </c>
      <c r="P216" s="388">
        <f t="shared" si="49"/>
        <v>0</v>
      </c>
      <c r="Q216" s="388">
        <f t="shared" si="49"/>
        <v>0</v>
      </c>
      <c r="R216" s="388">
        <f t="shared" si="49"/>
        <v>0</v>
      </c>
      <c r="S216" s="388">
        <f t="shared" si="49"/>
        <v>0</v>
      </c>
      <c r="T216" s="34">
        <f>SUM(T207:T215)</f>
        <v>0</v>
      </c>
      <c r="U216" s="34">
        <f>SUM(U207:U215)</f>
        <v>0</v>
      </c>
    </row>
    <row r="217" spans="1:21" ht="31.5" customHeight="1" x14ac:dyDescent="0.3">
      <c r="A217" s="520" t="s">
        <v>121</v>
      </c>
      <c r="B217" s="521"/>
      <c r="C217" s="521"/>
      <c r="D217" s="521"/>
      <c r="E217" s="521"/>
      <c r="F217" s="522"/>
      <c r="G217" s="393">
        <f>SUM(G207:G216)</f>
        <v>0</v>
      </c>
      <c r="H217" s="394">
        <f>H216</f>
        <v>0</v>
      </c>
      <c r="I217" s="394">
        <f t="shared" ref="I217:S217" si="50">I216</f>
        <v>0</v>
      </c>
      <c r="J217" s="394">
        <f t="shared" si="50"/>
        <v>0</v>
      </c>
      <c r="K217" s="394">
        <f t="shared" si="50"/>
        <v>0</v>
      </c>
      <c r="L217" s="394">
        <f t="shared" si="50"/>
        <v>0</v>
      </c>
      <c r="M217" s="394">
        <f t="shared" si="50"/>
        <v>0</v>
      </c>
      <c r="N217" s="394">
        <f t="shared" si="50"/>
        <v>0</v>
      </c>
      <c r="O217" s="394">
        <f t="shared" si="50"/>
        <v>0</v>
      </c>
      <c r="P217" s="394">
        <f t="shared" si="50"/>
        <v>0</v>
      </c>
      <c r="Q217" s="394">
        <f t="shared" si="50"/>
        <v>0</v>
      </c>
      <c r="R217" s="394">
        <f t="shared" si="50"/>
        <v>0</v>
      </c>
      <c r="S217" s="394">
        <f t="shared" si="50"/>
        <v>0</v>
      </c>
      <c r="T217" s="37">
        <f>T216</f>
        <v>0</v>
      </c>
      <c r="U217" s="38">
        <f>G217-T217</f>
        <v>0</v>
      </c>
    </row>
    <row r="218" spans="1:21" ht="4.5" customHeight="1" x14ac:dyDescent="0.3">
      <c r="A218" s="395"/>
      <c r="B218" s="396"/>
      <c r="C218" s="396"/>
      <c r="D218" s="396"/>
      <c r="E218" s="396"/>
      <c r="F218" s="396"/>
      <c r="G218" s="397"/>
      <c r="H218" s="354"/>
      <c r="I218" s="355"/>
      <c r="J218" s="355"/>
      <c r="K218" s="355"/>
      <c r="L218" s="355"/>
      <c r="M218" s="355"/>
      <c r="N218" s="355"/>
      <c r="O218" s="355"/>
      <c r="P218" s="355"/>
      <c r="Q218" s="355"/>
      <c r="R218" s="355"/>
      <c r="S218" s="355"/>
      <c r="T218" s="222"/>
      <c r="U218" s="222"/>
    </row>
    <row r="219" spans="1:21" ht="32.25" customHeight="1" x14ac:dyDescent="0.3">
      <c r="A219" s="489" t="s">
        <v>122</v>
      </c>
      <c r="B219" s="490"/>
      <c r="C219" s="490"/>
      <c r="D219" s="490"/>
      <c r="E219" s="490"/>
      <c r="F219" s="491"/>
      <c r="G219" s="387" t="s">
        <v>72</v>
      </c>
      <c r="H219" s="354"/>
      <c r="I219" s="355"/>
      <c r="J219" s="355"/>
      <c r="K219" s="355"/>
      <c r="L219" s="355"/>
      <c r="M219" s="355"/>
      <c r="N219" s="355"/>
      <c r="O219" s="355"/>
      <c r="P219" s="355"/>
      <c r="Q219" s="355"/>
      <c r="R219" s="355"/>
      <c r="S219" s="355"/>
      <c r="T219" s="222"/>
      <c r="U219" s="222"/>
    </row>
    <row r="220" spans="1:21" s="167" customFormat="1" ht="52.5" customHeight="1" x14ac:dyDescent="0.3">
      <c r="A220" s="400" t="s">
        <v>111</v>
      </c>
      <c r="B220" s="492" t="s">
        <v>112</v>
      </c>
      <c r="C220" s="493"/>
      <c r="D220" s="493"/>
      <c r="E220" s="493"/>
      <c r="F220" s="494"/>
      <c r="G220" s="372" t="s">
        <v>281</v>
      </c>
      <c r="H220" s="352" t="s">
        <v>74</v>
      </c>
      <c r="I220" s="352" t="s">
        <v>75</v>
      </c>
      <c r="J220" s="352" t="s">
        <v>76</v>
      </c>
      <c r="K220" s="352" t="s">
        <v>77</v>
      </c>
      <c r="L220" s="352" t="s">
        <v>78</v>
      </c>
      <c r="M220" s="352" t="s">
        <v>79</v>
      </c>
      <c r="N220" s="352" t="s">
        <v>80</v>
      </c>
      <c r="O220" s="352" t="s">
        <v>81</v>
      </c>
      <c r="P220" s="352" t="s">
        <v>82</v>
      </c>
      <c r="Q220" s="352" t="s">
        <v>83</v>
      </c>
      <c r="R220" s="352" t="s">
        <v>84</v>
      </c>
      <c r="S220" s="352" t="s">
        <v>85</v>
      </c>
      <c r="T220" s="81" t="s">
        <v>86</v>
      </c>
      <c r="U220" s="24" t="s">
        <v>87</v>
      </c>
    </row>
    <row r="221" spans="1:21" s="167" customFormat="1" ht="17.25" x14ac:dyDescent="0.3">
      <c r="A221" s="155"/>
      <c r="B221" s="495"/>
      <c r="C221" s="496"/>
      <c r="D221" s="496"/>
      <c r="E221" s="496"/>
      <c r="F221" s="497"/>
      <c r="G221" s="405">
        <v>0</v>
      </c>
      <c r="H221" s="406"/>
      <c r="I221" s="407"/>
      <c r="J221" s="407"/>
      <c r="K221" s="407"/>
      <c r="L221" s="407"/>
      <c r="M221" s="407"/>
      <c r="N221" s="407"/>
      <c r="O221" s="407"/>
      <c r="P221" s="407"/>
      <c r="Q221" s="407"/>
      <c r="R221" s="407"/>
      <c r="S221" s="407"/>
      <c r="T221" s="222">
        <f>SUM(H221:S221)</f>
        <v>0</v>
      </c>
      <c r="U221" s="222">
        <f t="shared" ref="U221:U227" si="51">G221-T221</f>
        <v>0</v>
      </c>
    </row>
    <row r="222" spans="1:21" s="167" customFormat="1" ht="17.25" x14ac:dyDescent="0.3">
      <c r="A222" s="408"/>
      <c r="B222" s="498"/>
      <c r="C222" s="499"/>
      <c r="D222" s="499"/>
      <c r="E222" s="499"/>
      <c r="F222" s="500"/>
      <c r="G222" s="405">
        <v>0</v>
      </c>
      <c r="H222" s="406"/>
      <c r="I222" s="407"/>
      <c r="J222" s="407"/>
      <c r="K222" s="407"/>
      <c r="L222" s="407"/>
      <c r="M222" s="407"/>
      <c r="N222" s="407"/>
      <c r="O222" s="407"/>
      <c r="P222" s="407"/>
      <c r="Q222" s="407"/>
      <c r="R222" s="407"/>
      <c r="S222" s="407"/>
      <c r="T222" s="222">
        <f t="shared" ref="T222:T227" si="52">SUM(H222:S222)</f>
        <v>0</v>
      </c>
      <c r="U222" s="222">
        <f t="shared" si="51"/>
        <v>0</v>
      </c>
    </row>
    <row r="223" spans="1:21" s="167" customFormat="1" ht="17.25" x14ac:dyDescent="0.3">
      <c r="A223" s="409"/>
      <c r="B223" s="498"/>
      <c r="C223" s="499"/>
      <c r="D223" s="499"/>
      <c r="E223" s="499"/>
      <c r="F223" s="500"/>
      <c r="G223" s="405">
        <v>0</v>
      </c>
      <c r="H223" s="406"/>
      <c r="I223" s="407"/>
      <c r="J223" s="407"/>
      <c r="K223" s="407"/>
      <c r="L223" s="407"/>
      <c r="M223" s="407"/>
      <c r="N223" s="407"/>
      <c r="O223" s="407"/>
      <c r="P223" s="407"/>
      <c r="Q223" s="407"/>
      <c r="R223" s="407"/>
      <c r="S223" s="407"/>
      <c r="T223" s="222">
        <f t="shared" si="52"/>
        <v>0</v>
      </c>
      <c r="U223" s="222">
        <f t="shared" si="51"/>
        <v>0</v>
      </c>
    </row>
    <row r="224" spans="1:21" s="167" customFormat="1" ht="17.25" x14ac:dyDescent="0.3">
      <c r="A224" s="409"/>
      <c r="B224" s="498"/>
      <c r="C224" s="499"/>
      <c r="D224" s="499"/>
      <c r="E224" s="499"/>
      <c r="F224" s="500"/>
      <c r="G224" s="405">
        <v>0</v>
      </c>
      <c r="H224" s="406"/>
      <c r="I224" s="407"/>
      <c r="J224" s="407"/>
      <c r="K224" s="407"/>
      <c r="L224" s="407"/>
      <c r="M224" s="407"/>
      <c r="N224" s="407"/>
      <c r="O224" s="407"/>
      <c r="P224" s="407"/>
      <c r="Q224" s="407"/>
      <c r="R224" s="407"/>
      <c r="S224" s="407"/>
      <c r="T224" s="222">
        <f t="shared" si="52"/>
        <v>0</v>
      </c>
      <c r="U224" s="222">
        <f t="shared" si="51"/>
        <v>0</v>
      </c>
    </row>
    <row r="225" spans="1:21" s="167" customFormat="1" ht="17.25" x14ac:dyDescent="0.3">
      <c r="A225" s="409"/>
      <c r="B225" s="498"/>
      <c r="C225" s="499"/>
      <c r="D225" s="499"/>
      <c r="E225" s="499"/>
      <c r="F225" s="500"/>
      <c r="G225" s="405"/>
      <c r="H225" s="406"/>
      <c r="I225" s="407"/>
      <c r="J225" s="407"/>
      <c r="K225" s="407"/>
      <c r="L225" s="407"/>
      <c r="M225" s="407"/>
      <c r="N225" s="407"/>
      <c r="O225" s="407"/>
      <c r="P225" s="407"/>
      <c r="Q225" s="407"/>
      <c r="R225" s="407"/>
      <c r="S225" s="407"/>
      <c r="T225" s="222">
        <f t="shared" si="52"/>
        <v>0</v>
      </c>
      <c r="U225" s="222">
        <f t="shared" si="51"/>
        <v>0</v>
      </c>
    </row>
    <row r="226" spans="1:21" s="167" customFormat="1" ht="17.25" x14ac:dyDescent="0.3">
      <c r="A226" s="409"/>
      <c r="B226" s="498"/>
      <c r="C226" s="499"/>
      <c r="D226" s="499"/>
      <c r="E226" s="499"/>
      <c r="F226" s="500"/>
      <c r="G226" s="405"/>
      <c r="H226" s="406"/>
      <c r="I226" s="407"/>
      <c r="J226" s="407"/>
      <c r="K226" s="407"/>
      <c r="L226" s="407"/>
      <c r="M226" s="407"/>
      <c r="N226" s="407"/>
      <c r="O226" s="407"/>
      <c r="P226" s="407"/>
      <c r="Q226" s="407"/>
      <c r="R226" s="407"/>
      <c r="S226" s="407"/>
      <c r="T226" s="222">
        <f t="shared" si="52"/>
        <v>0</v>
      </c>
      <c r="U226" s="222">
        <f t="shared" si="51"/>
        <v>0</v>
      </c>
    </row>
    <row r="227" spans="1:21" s="167" customFormat="1" ht="17.25" x14ac:dyDescent="0.3">
      <c r="A227" s="409"/>
      <c r="B227" s="498"/>
      <c r="C227" s="499"/>
      <c r="D227" s="499"/>
      <c r="E227" s="499"/>
      <c r="F227" s="500"/>
      <c r="G227" s="405"/>
      <c r="H227" s="406"/>
      <c r="I227" s="407"/>
      <c r="J227" s="407"/>
      <c r="K227" s="407"/>
      <c r="L227" s="407"/>
      <c r="M227" s="407"/>
      <c r="N227" s="407"/>
      <c r="O227" s="407"/>
      <c r="P227" s="407"/>
      <c r="Q227" s="407"/>
      <c r="R227" s="407"/>
      <c r="S227" s="407"/>
      <c r="T227" s="222">
        <f t="shared" si="52"/>
        <v>0</v>
      </c>
      <c r="U227" s="222">
        <f t="shared" si="51"/>
        <v>0</v>
      </c>
    </row>
    <row r="228" spans="1:21" s="167" customFormat="1" ht="16.5" x14ac:dyDescent="0.3">
      <c r="A228" s="409"/>
      <c r="B228" s="498"/>
      <c r="C228" s="499"/>
      <c r="D228" s="499"/>
      <c r="E228" s="499"/>
      <c r="F228" s="500"/>
      <c r="G228" s="405"/>
      <c r="H228" s="388">
        <f>SUM(H221:H222)</f>
        <v>0</v>
      </c>
      <c r="I228" s="388">
        <f t="shared" ref="I228:S228" si="53">SUM(I221:I222)</f>
        <v>0</v>
      </c>
      <c r="J228" s="388">
        <f t="shared" si="53"/>
        <v>0</v>
      </c>
      <c r="K228" s="388">
        <f t="shared" si="53"/>
        <v>0</v>
      </c>
      <c r="L228" s="388">
        <f t="shared" si="53"/>
        <v>0</v>
      </c>
      <c r="M228" s="388">
        <f t="shared" si="53"/>
        <v>0</v>
      </c>
      <c r="N228" s="388">
        <f t="shared" si="53"/>
        <v>0</v>
      </c>
      <c r="O228" s="388">
        <f t="shared" si="53"/>
        <v>0</v>
      </c>
      <c r="P228" s="388">
        <f t="shared" si="53"/>
        <v>0</v>
      </c>
      <c r="Q228" s="388">
        <f t="shared" si="53"/>
        <v>0</v>
      </c>
      <c r="R228" s="388">
        <f t="shared" si="53"/>
        <v>0</v>
      </c>
      <c r="S228" s="388">
        <f t="shared" si="53"/>
        <v>0</v>
      </c>
      <c r="T228" s="34">
        <f>SUM(T219:T227)</f>
        <v>0</v>
      </c>
      <c r="U228" s="34">
        <f>SUM(U219:U227)</f>
        <v>0</v>
      </c>
    </row>
    <row r="229" spans="1:21" s="167" customFormat="1" ht="32.25" customHeight="1" x14ac:dyDescent="0.3">
      <c r="A229" s="523" t="s">
        <v>123</v>
      </c>
      <c r="B229" s="524"/>
      <c r="C229" s="524"/>
      <c r="D229" s="524"/>
      <c r="E229" s="524"/>
      <c r="F229" s="525"/>
      <c r="G229" s="410">
        <f>SUM(G221:G228)</f>
        <v>0</v>
      </c>
      <c r="H229" s="394">
        <f>H228</f>
        <v>0</v>
      </c>
      <c r="I229" s="394">
        <f t="shared" ref="I229:S229" si="54">I228</f>
        <v>0</v>
      </c>
      <c r="J229" s="394">
        <f t="shared" si="54"/>
        <v>0</v>
      </c>
      <c r="K229" s="394">
        <f t="shared" si="54"/>
        <v>0</v>
      </c>
      <c r="L229" s="394">
        <f t="shared" si="54"/>
        <v>0</v>
      </c>
      <c r="M229" s="394">
        <f t="shared" si="54"/>
        <v>0</v>
      </c>
      <c r="N229" s="394">
        <f t="shared" si="54"/>
        <v>0</v>
      </c>
      <c r="O229" s="394">
        <f t="shared" si="54"/>
        <v>0</v>
      </c>
      <c r="P229" s="394">
        <f t="shared" si="54"/>
        <v>0</v>
      </c>
      <c r="Q229" s="394">
        <f t="shared" si="54"/>
        <v>0</v>
      </c>
      <c r="R229" s="394">
        <f t="shared" si="54"/>
        <v>0</v>
      </c>
      <c r="S229" s="394">
        <f t="shared" si="54"/>
        <v>0</v>
      </c>
      <c r="T229" s="37">
        <f>T228</f>
        <v>0</v>
      </c>
      <c r="U229" s="38">
        <f>G229-T229</f>
        <v>0</v>
      </c>
    </row>
    <row r="230" spans="1:21" ht="5.25" customHeight="1" x14ac:dyDescent="0.3">
      <c r="A230" s="395"/>
      <c r="B230" s="396"/>
      <c r="C230" s="396"/>
      <c r="D230" s="396"/>
      <c r="E230" s="396"/>
      <c r="F230" s="396"/>
      <c r="G230" s="397"/>
      <c r="H230" s="354"/>
      <c r="I230" s="355"/>
      <c r="J230" s="355"/>
      <c r="K230" s="355"/>
      <c r="L230" s="355"/>
      <c r="M230" s="355"/>
      <c r="N230" s="355"/>
      <c r="O230" s="355"/>
      <c r="P230" s="355"/>
      <c r="Q230" s="355"/>
      <c r="R230" s="355"/>
      <c r="S230" s="355"/>
      <c r="T230" s="222"/>
      <c r="U230" s="222"/>
    </row>
    <row r="231" spans="1:21" ht="33" customHeight="1" x14ac:dyDescent="0.3">
      <c r="A231" s="489" t="s">
        <v>49</v>
      </c>
      <c r="B231" s="490"/>
      <c r="C231" s="490"/>
      <c r="D231" s="490"/>
      <c r="E231" s="490"/>
      <c r="F231" s="491"/>
      <c r="G231" s="387" t="s">
        <v>72</v>
      </c>
      <c r="H231" s="354"/>
      <c r="I231" s="355"/>
      <c r="J231" s="355"/>
      <c r="K231" s="355"/>
      <c r="L231" s="355"/>
      <c r="M231" s="355"/>
      <c r="N231" s="355"/>
      <c r="O231" s="355"/>
      <c r="P231" s="355"/>
      <c r="Q231" s="355"/>
      <c r="R231" s="355"/>
      <c r="S231" s="355"/>
      <c r="T231" s="222"/>
      <c r="U231" s="222"/>
    </row>
    <row r="232" spans="1:21" ht="52.5" customHeight="1" x14ac:dyDescent="0.3">
      <c r="A232" s="400" t="s">
        <v>111</v>
      </c>
      <c r="B232" s="492" t="s">
        <v>112</v>
      </c>
      <c r="C232" s="493"/>
      <c r="D232" s="494"/>
      <c r="E232" s="398" t="s">
        <v>113</v>
      </c>
      <c r="F232" s="398" t="s">
        <v>114</v>
      </c>
      <c r="G232" s="372" t="s">
        <v>281</v>
      </c>
      <c r="H232" s="352" t="s">
        <v>74</v>
      </c>
      <c r="I232" s="352" t="s">
        <v>75</v>
      </c>
      <c r="J232" s="352" t="s">
        <v>76</v>
      </c>
      <c r="K232" s="352" t="s">
        <v>77</v>
      </c>
      <c r="L232" s="352" t="s">
        <v>78</v>
      </c>
      <c r="M232" s="352" t="s">
        <v>79</v>
      </c>
      <c r="N232" s="352" t="s">
        <v>80</v>
      </c>
      <c r="O232" s="352" t="s">
        <v>81</v>
      </c>
      <c r="P232" s="352" t="s">
        <v>82</v>
      </c>
      <c r="Q232" s="352" t="s">
        <v>83</v>
      </c>
      <c r="R232" s="352" t="s">
        <v>84</v>
      </c>
      <c r="S232" s="352" t="s">
        <v>85</v>
      </c>
      <c r="T232" s="81" t="s">
        <v>86</v>
      </c>
      <c r="U232" s="24" t="s">
        <v>87</v>
      </c>
    </row>
    <row r="233" spans="1:21" ht="17.25" x14ac:dyDescent="0.3">
      <c r="A233" s="155"/>
      <c r="B233" s="495"/>
      <c r="C233" s="496"/>
      <c r="D233" s="497"/>
      <c r="E233" s="4"/>
      <c r="F233" s="2"/>
      <c r="G233" s="404">
        <f>E233*F233</f>
        <v>0</v>
      </c>
      <c r="H233" s="354"/>
      <c r="I233" s="355"/>
      <c r="J233" s="355"/>
      <c r="K233" s="355"/>
      <c r="L233" s="355"/>
      <c r="M233" s="355"/>
      <c r="N233" s="355"/>
      <c r="O233" s="355"/>
      <c r="P233" s="355"/>
      <c r="Q233" s="355"/>
      <c r="R233" s="355"/>
      <c r="S233" s="355"/>
      <c r="T233" s="222">
        <f>SUM(H233:S233)</f>
        <v>0</v>
      </c>
      <c r="U233" s="222">
        <f t="shared" ref="U233:U236" si="55">G233-T233</f>
        <v>0</v>
      </c>
    </row>
    <row r="234" spans="1:21" ht="17.25" x14ac:dyDescent="0.3">
      <c r="A234" s="155"/>
      <c r="B234" s="495"/>
      <c r="C234" s="496"/>
      <c r="D234" s="497"/>
      <c r="E234" s="4"/>
      <c r="F234" s="2"/>
      <c r="G234" s="404">
        <f t="shared" ref="G234:G236" si="56">E234*F234</f>
        <v>0</v>
      </c>
      <c r="H234" s="354"/>
      <c r="I234" s="355"/>
      <c r="J234" s="355"/>
      <c r="K234" s="355">
        <v>0</v>
      </c>
      <c r="L234" s="355"/>
      <c r="M234" s="355"/>
      <c r="N234" s="355"/>
      <c r="O234" s="355"/>
      <c r="P234" s="355"/>
      <c r="Q234" s="355"/>
      <c r="R234" s="355"/>
      <c r="S234" s="355"/>
      <c r="T234" s="222">
        <f>SUM(H234:S234)</f>
        <v>0</v>
      </c>
      <c r="U234" s="222">
        <f t="shared" si="55"/>
        <v>0</v>
      </c>
    </row>
    <row r="235" spans="1:21" ht="17.25" x14ac:dyDescent="0.3">
      <c r="A235" s="3"/>
      <c r="B235" s="495"/>
      <c r="C235" s="496"/>
      <c r="D235" s="497"/>
      <c r="E235" s="4"/>
      <c r="F235" s="2"/>
      <c r="G235" s="404">
        <f t="shared" si="56"/>
        <v>0</v>
      </c>
      <c r="H235" s="354"/>
      <c r="I235" s="355"/>
      <c r="J235" s="355"/>
      <c r="K235" s="355"/>
      <c r="L235" s="355"/>
      <c r="M235" s="355"/>
      <c r="N235" s="355"/>
      <c r="O235" s="355"/>
      <c r="P235" s="355"/>
      <c r="Q235" s="355"/>
      <c r="R235" s="355"/>
      <c r="S235" s="355"/>
      <c r="T235" s="222">
        <f>SUM(H235:S235)</f>
        <v>0</v>
      </c>
      <c r="U235" s="222">
        <f t="shared" si="55"/>
        <v>0</v>
      </c>
    </row>
    <row r="236" spans="1:21" ht="17.25" x14ac:dyDescent="0.3">
      <c r="A236" s="3"/>
      <c r="B236" s="495"/>
      <c r="C236" s="496"/>
      <c r="D236" s="497"/>
      <c r="E236" s="4"/>
      <c r="F236" s="2"/>
      <c r="G236" s="404">
        <f t="shared" si="56"/>
        <v>0</v>
      </c>
      <c r="H236" s="354"/>
      <c r="I236" s="355"/>
      <c r="J236" s="355"/>
      <c r="K236" s="355"/>
      <c r="L236" s="355"/>
      <c r="M236" s="355"/>
      <c r="N236" s="355"/>
      <c r="O236" s="355"/>
      <c r="P236" s="355"/>
      <c r="Q236" s="355"/>
      <c r="R236" s="355"/>
      <c r="S236" s="355"/>
      <c r="T236" s="222">
        <f>SUM(H236:S236)</f>
        <v>0</v>
      </c>
      <c r="U236" s="222">
        <f t="shared" si="55"/>
        <v>0</v>
      </c>
    </row>
    <row r="237" spans="1:21" ht="16.5" x14ac:dyDescent="0.3">
      <c r="A237" s="3"/>
      <c r="B237" s="495"/>
      <c r="C237" s="496"/>
      <c r="D237" s="497"/>
      <c r="E237" s="4"/>
      <c r="F237" s="2"/>
      <c r="G237" s="404"/>
      <c r="H237" s="388">
        <f>SUM(H233:H236)</f>
        <v>0</v>
      </c>
      <c r="I237" s="388">
        <f t="shared" ref="I237:S237" si="57">SUM(I233:I236)</f>
        <v>0</v>
      </c>
      <c r="J237" s="388">
        <f t="shared" si="57"/>
        <v>0</v>
      </c>
      <c r="K237" s="388">
        <f t="shared" si="57"/>
        <v>0</v>
      </c>
      <c r="L237" s="388">
        <f t="shared" si="57"/>
        <v>0</v>
      </c>
      <c r="M237" s="388">
        <f t="shared" si="57"/>
        <v>0</v>
      </c>
      <c r="N237" s="388">
        <f t="shared" si="57"/>
        <v>0</v>
      </c>
      <c r="O237" s="388">
        <f t="shared" si="57"/>
        <v>0</v>
      </c>
      <c r="P237" s="388">
        <f t="shared" si="57"/>
        <v>0</v>
      </c>
      <c r="Q237" s="388">
        <f t="shared" si="57"/>
        <v>0</v>
      </c>
      <c r="R237" s="388">
        <f t="shared" si="57"/>
        <v>0</v>
      </c>
      <c r="S237" s="388">
        <f t="shared" si="57"/>
        <v>0</v>
      </c>
      <c r="T237" s="34">
        <f>SUM(T233:T236)</f>
        <v>0</v>
      </c>
      <c r="U237" s="34">
        <f>SUM(U233:U236)</f>
        <v>0</v>
      </c>
    </row>
    <row r="238" spans="1:21" ht="32.25" customHeight="1" x14ac:dyDescent="0.3">
      <c r="A238" s="520" t="s">
        <v>124</v>
      </c>
      <c r="B238" s="521"/>
      <c r="C238" s="521"/>
      <c r="D238" s="521"/>
      <c r="E238" s="521"/>
      <c r="F238" s="522"/>
      <c r="G238" s="393">
        <f>SUM(G233:G237)</f>
        <v>0</v>
      </c>
      <c r="H238" s="394">
        <f>H237</f>
        <v>0</v>
      </c>
      <c r="I238" s="394">
        <f t="shared" ref="I238:S238" si="58">I237</f>
        <v>0</v>
      </c>
      <c r="J238" s="394">
        <f t="shared" si="58"/>
        <v>0</v>
      </c>
      <c r="K238" s="394">
        <f t="shared" si="58"/>
        <v>0</v>
      </c>
      <c r="L238" s="394">
        <f t="shared" si="58"/>
        <v>0</v>
      </c>
      <c r="M238" s="394">
        <f t="shared" si="58"/>
        <v>0</v>
      </c>
      <c r="N238" s="394">
        <f t="shared" si="58"/>
        <v>0</v>
      </c>
      <c r="O238" s="394">
        <f t="shared" si="58"/>
        <v>0</v>
      </c>
      <c r="P238" s="394">
        <f t="shared" si="58"/>
        <v>0</v>
      </c>
      <c r="Q238" s="394">
        <f t="shared" si="58"/>
        <v>0</v>
      </c>
      <c r="R238" s="394">
        <f t="shared" si="58"/>
        <v>0</v>
      </c>
      <c r="S238" s="394">
        <f t="shared" si="58"/>
        <v>0</v>
      </c>
      <c r="T238" s="37">
        <f>T237</f>
        <v>0</v>
      </c>
      <c r="U238" s="38">
        <f>G238-T238</f>
        <v>0</v>
      </c>
    </row>
    <row r="239" spans="1:21" ht="17.25" x14ac:dyDescent="0.3">
      <c r="A239" s="395"/>
      <c r="B239" s="396"/>
      <c r="C239" s="396"/>
      <c r="D239" s="396"/>
      <c r="E239" s="396"/>
      <c r="F239" s="396"/>
      <c r="G239" s="397"/>
      <c r="H239" s="354"/>
      <c r="I239" s="355"/>
      <c r="J239" s="355"/>
      <c r="K239" s="355"/>
      <c r="L239" s="355"/>
      <c r="M239" s="355"/>
      <c r="N239" s="355"/>
      <c r="O239" s="355"/>
      <c r="P239" s="355"/>
      <c r="Q239" s="355"/>
      <c r="R239" s="355"/>
      <c r="S239" s="355"/>
      <c r="T239" s="222"/>
      <c r="U239" s="222"/>
    </row>
    <row r="240" spans="1:21" ht="33" hidden="1" customHeight="1" x14ac:dyDescent="0.3">
      <c r="A240" s="489" t="s">
        <v>125</v>
      </c>
      <c r="B240" s="515"/>
      <c r="C240" s="515"/>
      <c r="D240" s="515"/>
      <c r="E240" s="515"/>
      <c r="F240" s="516"/>
      <c r="G240" s="387" t="s">
        <v>72</v>
      </c>
      <c r="H240" s="354"/>
      <c r="I240" s="355"/>
      <c r="J240" s="355"/>
      <c r="K240" s="355"/>
      <c r="L240" s="355"/>
      <c r="M240" s="355"/>
      <c r="N240" s="355"/>
      <c r="O240" s="355"/>
      <c r="P240" s="355"/>
      <c r="Q240" s="355"/>
      <c r="R240" s="355"/>
      <c r="S240" s="355"/>
      <c r="T240" s="222"/>
      <c r="U240" s="222"/>
    </row>
    <row r="241" spans="1:21" s="167" customFormat="1" ht="51.75" hidden="1" customHeight="1" x14ac:dyDescent="0.3">
      <c r="A241" s="400" t="s">
        <v>111</v>
      </c>
      <c r="B241" s="492" t="s">
        <v>112</v>
      </c>
      <c r="C241" s="493"/>
      <c r="D241" s="494"/>
      <c r="E241" s="398" t="s">
        <v>113</v>
      </c>
      <c r="F241" s="398" t="s">
        <v>114</v>
      </c>
      <c r="G241" s="372" t="s">
        <v>103</v>
      </c>
      <c r="H241" s="352" t="str">
        <f t="shared" ref="H241:S241" si="59">H49</f>
        <v>July</v>
      </c>
      <c r="I241" s="352" t="str">
        <f t="shared" si="59"/>
        <v xml:space="preserve">August </v>
      </c>
      <c r="J241" s="352" t="str">
        <f t="shared" si="59"/>
        <v>September</v>
      </c>
      <c r="K241" s="352" t="str">
        <f t="shared" si="59"/>
        <v>October</v>
      </c>
      <c r="L241" s="352" t="str">
        <f t="shared" si="59"/>
        <v>November</v>
      </c>
      <c r="M241" s="352" t="str">
        <f t="shared" si="59"/>
        <v>December</v>
      </c>
      <c r="N241" s="352" t="str">
        <f t="shared" si="59"/>
        <v>January</v>
      </c>
      <c r="O241" s="352" t="str">
        <f t="shared" si="59"/>
        <v>February</v>
      </c>
      <c r="P241" s="352" t="str">
        <f t="shared" si="59"/>
        <v>March</v>
      </c>
      <c r="Q241" s="352" t="str">
        <f t="shared" si="59"/>
        <v>April</v>
      </c>
      <c r="R241" s="352" t="str">
        <f t="shared" si="59"/>
        <v>May</v>
      </c>
      <c r="S241" s="352" t="str">
        <f t="shared" si="59"/>
        <v>June</v>
      </c>
      <c r="T241" s="81" t="s">
        <v>86</v>
      </c>
      <c r="U241" s="24" t="s">
        <v>87</v>
      </c>
    </row>
    <row r="242" spans="1:21" ht="17.25" hidden="1" x14ac:dyDescent="0.3">
      <c r="A242" s="155"/>
      <c r="B242" s="517"/>
      <c r="C242" s="518"/>
      <c r="D242" s="519"/>
      <c r="E242" s="4"/>
      <c r="F242" s="58"/>
      <c r="G242" s="399">
        <f t="shared" ref="G242:G245" si="60">(E242*F242)</f>
        <v>0</v>
      </c>
      <c r="H242" s="354"/>
      <c r="I242" s="355"/>
      <c r="J242" s="355"/>
      <c r="K242" s="355"/>
      <c r="L242" s="355"/>
      <c r="M242" s="355"/>
      <c r="N242" s="355"/>
      <c r="O242" s="355"/>
      <c r="P242" s="355"/>
      <c r="Q242" s="355"/>
      <c r="R242" s="355"/>
      <c r="S242" s="355"/>
      <c r="T242" s="222">
        <f>SUM(H242:S242)</f>
        <v>0</v>
      </c>
      <c r="U242" s="222">
        <f t="shared" ref="U242:U244" si="61">G242-T242</f>
        <v>0</v>
      </c>
    </row>
    <row r="243" spans="1:21" ht="17.25" hidden="1" x14ac:dyDescent="0.3">
      <c r="A243" s="155"/>
      <c r="B243" s="149"/>
      <c r="C243" s="150"/>
      <c r="D243" s="150"/>
      <c r="E243" s="4"/>
      <c r="F243" s="58"/>
      <c r="G243" s="399">
        <f t="shared" si="60"/>
        <v>0</v>
      </c>
      <c r="H243" s="354"/>
      <c r="I243" s="355"/>
      <c r="J243" s="355"/>
      <c r="K243" s="355"/>
      <c r="L243" s="355"/>
      <c r="M243" s="355"/>
      <c r="N243" s="355"/>
      <c r="O243" s="355"/>
      <c r="P243" s="355"/>
      <c r="Q243" s="355"/>
      <c r="R243" s="355"/>
      <c r="S243" s="355"/>
      <c r="T243" s="222">
        <f>SUM(H243:S243)</f>
        <v>0</v>
      </c>
      <c r="U243" s="222">
        <f t="shared" si="61"/>
        <v>0</v>
      </c>
    </row>
    <row r="244" spans="1:21" ht="17.25" hidden="1" x14ac:dyDescent="0.3">
      <c r="A244" s="3"/>
      <c r="B244" s="149"/>
      <c r="C244" s="150"/>
      <c r="D244" s="150"/>
      <c r="E244" s="4"/>
      <c r="F244" s="58"/>
      <c r="G244" s="399">
        <f t="shared" si="60"/>
        <v>0</v>
      </c>
      <c r="H244" s="354"/>
      <c r="I244" s="355"/>
      <c r="J244" s="355"/>
      <c r="K244" s="355"/>
      <c r="L244" s="355"/>
      <c r="M244" s="355"/>
      <c r="N244" s="355"/>
      <c r="O244" s="355"/>
      <c r="P244" s="355"/>
      <c r="Q244" s="355"/>
      <c r="R244" s="355"/>
      <c r="S244" s="355"/>
      <c r="T244" s="222">
        <f>SUM(H244:S244)</f>
        <v>0</v>
      </c>
      <c r="U244" s="222">
        <f t="shared" si="61"/>
        <v>0</v>
      </c>
    </row>
    <row r="245" spans="1:21" ht="17.25" hidden="1" customHeight="1" x14ac:dyDescent="0.3">
      <c r="A245" s="3"/>
      <c r="B245" s="149"/>
      <c r="C245" s="150"/>
      <c r="D245" s="150"/>
      <c r="E245" s="4"/>
      <c r="F245" s="58"/>
      <c r="G245" s="399">
        <f t="shared" si="60"/>
        <v>0</v>
      </c>
      <c r="H245" s="388">
        <f>SUM(H242:H244)</f>
        <v>0</v>
      </c>
      <c r="I245" s="388">
        <f t="shared" ref="I245:S245" si="62">SUM(I242:I244)</f>
        <v>0</v>
      </c>
      <c r="J245" s="388">
        <f t="shared" si="62"/>
        <v>0</v>
      </c>
      <c r="K245" s="388">
        <f t="shared" si="62"/>
        <v>0</v>
      </c>
      <c r="L245" s="388">
        <f t="shared" si="62"/>
        <v>0</v>
      </c>
      <c r="M245" s="388">
        <f t="shared" si="62"/>
        <v>0</v>
      </c>
      <c r="N245" s="388">
        <f t="shared" si="62"/>
        <v>0</v>
      </c>
      <c r="O245" s="388">
        <f t="shared" si="62"/>
        <v>0</v>
      </c>
      <c r="P245" s="388">
        <f t="shared" si="62"/>
        <v>0</v>
      </c>
      <c r="Q245" s="388">
        <f t="shared" si="62"/>
        <v>0</v>
      </c>
      <c r="R245" s="388">
        <f t="shared" si="62"/>
        <v>0</v>
      </c>
      <c r="S245" s="388">
        <f t="shared" si="62"/>
        <v>0</v>
      </c>
      <c r="T245" s="34">
        <f>SUM(T242:T244)</f>
        <v>0</v>
      </c>
      <c r="U245" s="34">
        <f>SUM(U242:U244)</f>
        <v>0</v>
      </c>
    </row>
    <row r="246" spans="1:21" ht="32.25" hidden="1" customHeight="1" x14ac:dyDescent="0.3">
      <c r="A246" s="520" t="s">
        <v>126</v>
      </c>
      <c r="B246" s="521"/>
      <c r="C246" s="521"/>
      <c r="D246" s="521"/>
      <c r="E246" s="521"/>
      <c r="F246" s="522"/>
      <c r="G246" s="393">
        <f>SUM(G242:G245)</f>
        <v>0</v>
      </c>
      <c r="H246" s="394">
        <f>H245</f>
        <v>0</v>
      </c>
      <c r="I246" s="394">
        <f t="shared" ref="I246:T246" si="63">I245</f>
        <v>0</v>
      </c>
      <c r="J246" s="394">
        <f t="shared" si="63"/>
        <v>0</v>
      </c>
      <c r="K246" s="394">
        <f t="shared" si="63"/>
        <v>0</v>
      </c>
      <c r="L246" s="394">
        <f t="shared" si="63"/>
        <v>0</v>
      </c>
      <c r="M246" s="394">
        <f t="shared" si="63"/>
        <v>0</v>
      </c>
      <c r="N246" s="394">
        <f t="shared" si="63"/>
        <v>0</v>
      </c>
      <c r="O246" s="394">
        <f t="shared" si="63"/>
        <v>0</v>
      </c>
      <c r="P246" s="394">
        <f t="shared" si="63"/>
        <v>0</v>
      </c>
      <c r="Q246" s="394">
        <f t="shared" si="63"/>
        <v>0</v>
      </c>
      <c r="R246" s="394">
        <f t="shared" si="63"/>
        <v>0</v>
      </c>
      <c r="S246" s="394">
        <f t="shared" si="63"/>
        <v>0</v>
      </c>
      <c r="T246" s="37">
        <f t="shared" si="63"/>
        <v>0</v>
      </c>
      <c r="U246" s="38">
        <f>G246-T246</f>
        <v>0</v>
      </c>
    </row>
    <row r="247" spans="1:21" ht="32.25" customHeight="1" x14ac:dyDescent="0.3">
      <c r="A247" s="513" t="s">
        <v>127</v>
      </c>
      <c r="B247" s="514"/>
      <c r="C247" s="514"/>
      <c r="D247" s="514"/>
      <c r="E247" s="514"/>
      <c r="F247" s="514"/>
      <c r="G247" s="411">
        <f>G246+G238+G229+G217+G203+G193+G181+G168</f>
        <v>0</v>
      </c>
      <c r="H247" s="411">
        <f t="shared" ref="H247:T247" si="64">H246+H238+H229+H217+H203+H193+H181+H168</f>
        <v>0</v>
      </c>
      <c r="I247" s="411">
        <f t="shared" si="64"/>
        <v>0</v>
      </c>
      <c r="J247" s="411">
        <f t="shared" si="64"/>
        <v>0</v>
      </c>
      <c r="K247" s="411">
        <f t="shared" si="64"/>
        <v>0</v>
      </c>
      <c r="L247" s="411">
        <f t="shared" si="64"/>
        <v>0</v>
      </c>
      <c r="M247" s="411">
        <f t="shared" si="64"/>
        <v>0</v>
      </c>
      <c r="N247" s="411">
        <f t="shared" si="64"/>
        <v>0</v>
      </c>
      <c r="O247" s="411">
        <f t="shared" si="64"/>
        <v>0</v>
      </c>
      <c r="P247" s="411">
        <f t="shared" si="64"/>
        <v>0</v>
      </c>
      <c r="Q247" s="411">
        <f t="shared" si="64"/>
        <v>0</v>
      </c>
      <c r="R247" s="411">
        <f t="shared" si="64"/>
        <v>0</v>
      </c>
      <c r="S247" s="411">
        <f t="shared" si="64"/>
        <v>0</v>
      </c>
      <c r="T247" s="59">
        <f t="shared" si="64"/>
        <v>0</v>
      </c>
      <c r="U247" s="59">
        <f>G247-T247</f>
        <v>0</v>
      </c>
    </row>
    <row r="248" spans="1:21" ht="6.75" customHeight="1" x14ac:dyDescent="0.3">
      <c r="A248" s="412"/>
      <c r="B248" s="413"/>
      <c r="C248" s="413"/>
      <c r="D248" s="413"/>
      <c r="E248" s="413"/>
      <c r="F248" s="413"/>
      <c r="G248" s="397"/>
      <c r="H248" s="354"/>
      <c r="I248" s="355"/>
      <c r="J248" s="355"/>
      <c r="K248" s="355"/>
      <c r="L248" s="355"/>
      <c r="M248" s="355"/>
      <c r="N248" s="355"/>
      <c r="O248" s="355"/>
      <c r="P248" s="355"/>
      <c r="Q248" s="355"/>
      <c r="R248" s="355"/>
      <c r="S248" s="355"/>
      <c r="T248" s="222"/>
      <c r="U248" s="222"/>
    </row>
    <row r="249" spans="1:21" ht="28.5" customHeight="1" x14ac:dyDescent="0.3">
      <c r="A249" s="489" t="s">
        <v>128</v>
      </c>
      <c r="B249" s="515"/>
      <c r="C249" s="515"/>
      <c r="D249" s="515"/>
      <c r="E249" s="515"/>
      <c r="F249" s="515"/>
      <c r="G249" s="515"/>
      <c r="H249" s="352" t="s">
        <v>74</v>
      </c>
      <c r="I249" s="352" t="s">
        <v>75</v>
      </c>
      <c r="J249" s="352" t="s">
        <v>76</v>
      </c>
      <c r="K249" s="352" t="s">
        <v>77</v>
      </c>
      <c r="L249" s="352" t="s">
        <v>78</v>
      </c>
      <c r="M249" s="352" t="s">
        <v>79</v>
      </c>
      <c r="N249" s="352" t="s">
        <v>80</v>
      </c>
      <c r="O249" s="352" t="s">
        <v>81</v>
      </c>
      <c r="P249" s="352" t="s">
        <v>82</v>
      </c>
      <c r="Q249" s="352" t="s">
        <v>83</v>
      </c>
      <c r="R249" s="352" t="s">
        <v>84</v>
      </c>
      <c r="S249" s="352" t="s">
        <v>85</v>
      </c>
      <c r="T249" s="81" t="s">
        <v>86</v>
      </c>
      <c r="U249" s="24" t="s">
        <v>87</v>
      </c>
    </row>
    <row r="250" spans="1:21" ht="18.75" customHeight="1" x14ac:dyDescent="0.3">
      <c r="A250" s="501" t="s">
        <v>129</v>
      </c>
      <c r="B250" s="502"/>
      <c r="C250" s="502"/>
      <c r="D250" s="502"/>
      <c r="E250" s="502"/>
      <c r="F250" s="503"/>
      <c r="G250" s="62"/>
      <c r="H250" s="384"/>
      <c r="I250" s="385"/>
      <c r="J250" s="385"/>
      <c r="K250" s="385"/>
      <c r="L250" s="385"/>
      <c r="M250" s="385"/>
      <c r="N250" s="385"/>
      <c r="O250" s="385"/>
      <c r="P250" s="385"/>
      <c r="Q250" s="385"/>
      <c r="R250" s="385"/>
      <c r="S250" s="385"/>
      <c r="T250" s="222">
        <f t="shared" ref="T250:T253" si="65">SUM(H250:S250)</f>
        <v>0</v>
      </c>
      <c r="U250" s="222">
        <f t="shared" ref="U250:U253" si="66">G250-T250</f>
        <v>0</v>
      </c>
    </row>
    <row r="251" spans="1:21" ht="18" customHeight="1" x14ac:dyDescent="0.3">
      <c r="A251" s="504" t="s">
        <v>130</v>
      </c>
      <c r="B251" s="505"/>
      <c r="C251" s="505"/>
      <c r="D251" s="505"/>
      <c r="E251" s="505"/>
      <c r="F251" s="506"/>
      <c r="G251" s="62">
        <v>0</v>
      </c>
      <c r="H251" s="384"/>
      <c r="I251" s="385"/>
      <c r="J251" s="385"/>
      <c r="K251" s="385"/>
      <c r="L251" s="385"/>
      <c r="M251" s="385"/>
      <c r="N251" s="385"/>
      <c r="O251" s="385"/>
      <c r="P251" s="385"/>
      <c r="Q251" s="385"/>
      <c r="R251" s="385"/>
      <c r="S251" s="385"/>
      <c r="T251" s="222">
        <f t="shared" si="65"/>
        <v>0</v>
      </c>
      <c r="U251" s="222">
        <f t="shared" si="66"/>
        <v>0</v>
      </c>
    </row>
    <row r="252" spans="1:21" ht="18" customHeight="1" x14ac:dyDescent="0.3">
      <c r="A252" s="504" t="s">
        <v>131</v>
      </c>
      <c r="B252" s="505"/>
      <c r="C252" s="505"/>
      <c r="D252" s="505"/>
      <c r="E252" s="505"/>
      <c r="F252" s="506"/>
      <c r="G252" s="62">
        <v>0</v>
      </c>
      <c r="H252" s="384"/>
      <c r="I252" s="385"/>
      <c r="J252" s="385"/>
      <c r="K252" s="385"/>
      <c r="L252" s="385"/>
      <c r="M252" s="385"/>
      <c r="N252" s="385"/>
      <c r="O252" s="385"/>
      <c r="P252" s="385"/>
      <c r="Q252" s="385"/>
      <c r="R252" s="385"/>
      <c r="S252" s="385"/>
      <c r="T252" s="222">
        <f t="shared" si="65"/>
        <v>0</v>
      </c>
      <c r="U252" s="222">
        <f t="shared" si="66"/>
        <v>0</v>
      </c>
    </row>
    <row r="253" spans="1:21" ht="18" customHeight="1" x14ac:dyDescent="0.3">
      <c r="A253" s="507" t="s">
        <v>132</v>
      </c>
      <c r="B253" s="508"/>
      <c r="C253" s="508"/>
      <c r="D253" s="508"/>
      <c r="E253" s="508"/>
      <c r="F253" s="509"/>
      <c r="G253" s="62">
        <v>0</v>
      </c>
      <c r="H253" s="384"/>
      <c r="I253" s="385"/>
      <c r="J253" s="385"/>
      <c r="K253" s="385"/>
      <c r="L253" s="385"/>
      <c r="M253" s="385"/>
      <c r="N253" s="385"/>
      <c r="O253" s="385"/>
      <c r="P253" s="385"/>
      <c r="Q253" s="385"/>
      <c r="R253" s="385"/>
      <c r="S253" s="385"/>
      <c r="T253" s="222">
        <f t="shared" si="65"/>
        <v>0</v>
      </c>
      <c r="U253" s="222">
        <f t="shared" si="66"/>
        <v>0</v>
      </c>
    </row>
    <row r="254" spans="1:21" ht="31.5" customHeight="1" x14ac:dyDescent="0.3">
      <c r="A254" s="510" t="s">
        <v>133</v>
      </c>
      <c r="B254" s="511"/>
      <c r="C254" s="511"/>
      <c r="D254" s="511"/>
      <c r="E254" s="511"/>
      <c r="F254" s="512"/>
      <c r="G254" s="393">
        <f>SUM(G250:G253)</f>
        <v>0</v>
      </c>
      <c r="H254" s="394">
        <f>SUM(H250:H253)</f>
        <v>0</v>
      </c>
      <c r="I254" s="394">
        <f t="shared" ref="I254:U254" si="67">SUM(I250:I253)</f>
        <v>0</v>
      </c>
      <c r="J254" s="394">
        <f t="shared" si="67"/>
        <v>0</v>
      </c>
      <c r="K254" s="394">
        <f t="shared" si="67"/>
        <v>0</v>
      </c>
      <c r="L254" s="394">
        <f t="shared" si="67"/>
        <v>0</v>
      </c>
      <c r="M254" s="394">
        <f t="shared" si="67"/>
        <v>0</v>
      </c>
      <c r="N254" s="394">
        <f t="shared" si="67"/>
        <v>0</v>
      </c>
      <c r="O254" s="394">
        <f t="shared" si="67"/>
        <v>0</v>
      </c>
      <c r="P254" s="394">
        <f t="shared" si="67"/>
        <v>0</v>
      </c>
      <c r="Q254" s="394">
        <f t="shared" si="67"/>
        <v>0</v>
      </c>
      <c r="R254" s="394">
        <f t="shared" si="67"/>
        <v>0</v>
      </c>
      <c r="S254" s="394">
        <f t="shared" si="67"/>
        <v>0</v>
      </c>
      <c r="T254" s="37">
        <f t="shared" si="67"/>
        <v>0</v>
      </c>
      <c r="U254" s="37">
        <f t="shared" si="67"/>
        <v>0</v>
      </c>
    </row>
    <row r="255" spans="1:21" ht="32.25" customHeight="1" x14ac:dyDescent="0.3">
      <c r="A255" s="513" t="s">
        <v>134</v>
      </c>
      <c r="B255" s="514"/>
      <c r="C255" s="514"/>
      <c r="D255" s="514"/>
      <c r="E255" s="514"/>
      <c r="F255" s="514"/>
      <c r="G255" s="411">
        <f>G247-G254</f>
        <v>0</v>
      </c>
      <c r="H255" s="411">
        <f>H247-H254</f>
        <v>0</v>
      </c>
      <c r="I255" s="411">
        <f t="shared" ref="I255:S255" si="68">I247-I254</f>
        <v>0</v>
      </c>
      <c r="J255" s="411">
        <f t="shared" si="68"/>
        <v>0</v>
      </c>
      <c r="K255" s="411">
        <f t="shared" si="68"/>
        <v>0</v>
      </c>
      <c r="L255" s="411">
        <f t="shared" si="68"/>
        <v>0</v>
      </c>
      <c r="M255" s="411">
        <f t="shared" si="68"/>
        <v>0</v>
      </c>
      <c r="N255" s="411">
        <f t="shared" si="68"/>
        <v>0</v>
      </c>
      <c r="O255" s="411">
        <f t="shared" si="68"/>
        <v>0</v>
      </c>
      <c r="P255" s="411">
        <f t="shared" si="68"/>
        <v>0</v>
      </c>
      <c r="Q255" s="411">
        <f t="shared" si="68"/>
        <v>0</v>
      </c>
      <c r="R255" s="411">
        <f t="shared" si="68"/>
        <v>0</v>
      </c>
      <c r="S255" s="411">
        <f t="shared" si="68"/>
        <v>0</v>
      </c>
      <c r="T255" s="59">
        <f t="shared" ref="T255" si="69">T247-T254</f>
        <v>0</v>
      </c>
      <c r="U255" s="59">
        <f>G255-T255</f>
        <v>0</v>
      </c>
    </row>
    <row r="256" spans="1:21" ht="17.25" x14ac:dyDescent="0.3">
      <c r="A256" s="412"/>
      <c r="B256" s="413"/>
      <c r="C256" s="413"/>
      <c r="D256" s="413"/>
      <c r="E256" s="413"/>
      <c r="F256" s="413"/>
      <c r="G256" s="397"/>
      <c r="H256" s="383"/>
      <c r="I256" s="355"/>
      <c r="J256" s="355"/>
      <c r="K256" s="355"/>
      <c r="L256" s="355"/>
      <c r="M256" s="355"/>
      <c r="N256" s="355"/>
      <c r="O256" s="355"/>
      <c r="P256" s="355"/>
      <c r="Q256" s="355"/>
      <c r="R256" s="355"/>
      <c r="S256" s="355"/>
      <c r="T256" s="222"/>
      <c r="U256" s="222"/>
    </row>
    <row r="257" spans="1:22" ht="45" customHeight="1" x14ac:dyDescent="0.3">
      <c r="A257" s="489" t="s">
        <v>282</v>
      </c>
      <c r="B257" s="490"/>
      <c r="C257" s="490"/>
      <c r="D257" s="490"/>
      <c r="E257" s="490"/>
      <c r="F257" s="491"/>
      <c r="G257" s="414" t="s">
        <v>72</v>
      </c>
      <c r="H257" s="354"/>
      <c r="I257" s="355"/>
      <c r="J257" s="355"/>
      <c r="K257" s="355"/>
      <c r="L257" s="355"/>
      <c r="M257" s="355"/>
      <c r="N257" s="355"/>
      <c r="O257" s="355"/>
      <c r="P257" s="355"/>
      <c r="Q257" s="355"/>
      <c r="R257" s="355"/>
      <c r="S257" s="355"/>
      <c r="T257" s="222"/>
      <c r="U257" s="222"/>
    </row>
    <row r="258" spans="1:22" ht="29.25" x14ac:dyDescent="0.3">
      <c r="A258" s="368" t="s">
        <v>111</v>
      </c>
      <c r="B258" s="492" t="s">
        <v>135</v>
      </c>
      <c r="C258" s="493"/>
      <c r="D258" s="493"/>
      <c r="E258" s="494"/>
      <c r="F258" s="398" t="s">
        <v>136</v>
      </c>
      <c r="G258" s="372" t="s">
        <v>281</v>
      </c>
      <c r="H258" s="352" t="s">
        <v>74</v>
      </c>
      <c r="I258" s="352" t="s">
        <v>75</v>
      </c>
      <c r="J258" s="352" t="s">
        <v>76</v>
      </c>
      <c r="K258" s="352" t="s">
        <v>77</v>
      </c>
      <c r="L258" s="352" t="s">
        <v>78</v>
      </c>
      <c r="M258" s="352" t="s">
        <v>79</v>
      </c>
      <c r="N258" s="352" t="s">
        <v>80</v>
      </c>
      <c r="O258" s="352" t="s">
        <v>81</v>
      </c>
      <c r="P258" s="352" t="s">
        <v>82</v>
      </c>
      <c r="Q258" s="352" t="s">
        <v>83</v>
      </c>
      <c r="R258" s="352" t="s">
        <v>84</v>
      </c>
      <c r="S258" s="352" t="s">
        <v>85</v>
      </c>
      <c r="T258" s="81" t="s">
        <v>86</v>
      </c>
      <c r="U258" s="24" t="s">
        <v>87</v>
      </c>
    </row>
    <row r="259" spans="1:22" s="173" customFormat="1" ht="33" x14ac:dyDescent="0.3">
      <c r="A259" s="155" t="s">
        <v>137</v>
      </c>
      <c r="B259" s="495" t="s">
        <v>138</v>
      </c>
      <c r="C259" s="496"/>
      <c r="D259" s="496"/>
      <c r="E259" s="497"/>
      <c r="F259" s="172"/>
      <c r="G259" s="386">
        <f>$F$259*$G$255</f>
        <v>0</v>
      </c>
      <c r="H259" s="386">
        <f>$F$259*H255</f>
        <v>0</v>
      </c>
      <c r="I259" s="386">
        <f t="shared" ref="I259:S259" si="70">$F$259*I255</f>
        <v>0</v>
      </c>
      <c r="J259" s="386">
        <f t="shared" si="70"/>
        <v>0</v>
      </c>
      <c r="K259" s="386">
        <f t="shared" si="70"/>
        <v>0</v>
      </c>
      <c r="L259" s="386">
        <f t="shared" si="70"/>
        <v>0</v>
      </c>
      <c r="M259" s="386">
        <f t="shared" si="70"/>
        <v>0</v>
      </c>
      <c r="N259" s="386">
        <f t="shared" si="70"/>
        <v>0</v>
      </c>
      <c r="O259" s="386">
        <f t="shared" si="70"/>
        <v>0</v>
      </c>
      <c r="P259" s="386">
        <f t="shared" si="70"/>
        <v>0</v>
      </c>
      <c r="Q259" s="386">
        <f t="shared" si="70"/>
        <v>0</v>
      </c>
      <c r="R259" s="386">
        <f t="shared" si="70"/>
        <v>0</v>
      </c>
      <c r="S259" s="386">
        <f t="shared" si="70"/>
        <v>0</v>
      </c>
      <c r="T259" s="222">
        <f t="shared" ref="T259:T261" si="71">SUM(H259:S259)</f>
        <v>0</v>
      </c>
      <c r="U259" s="222">
        <f t="shared" ref="U259:U261" si="72">G259-T259</f>
        <v>0</v>
      </c>
    </row>
    <row r="260" spans="1:22" s="173" customFormat="1" ht="33" x14ac:dyDescent="0.3">
      <c r="A260" s="155" t="s">
        <v>139</v>
      </c>
      <c r="B260" s="495" t="s">
        <v>140</v>
      </c>
      <c r="C260" s="496"/>
      <c r="D260" s="496"/>
      <c r="E260" s="497"/>
      <c r="F260" s="172"/>
      <c r="G260" s="415">
        <f>$F$260*$G$255</f>
        <v>0</v>
      </c>
      <c r="H260" s="386">
        <f>$F$260*H255</f>
        <v>0</v>
      </c>
      <c r="I260" s="386">
        <f t="shared" ref="I260:S260" si="73">$F$260*I255</f>
        <v>0</v>
      </c>
      <c r="J260" s="386">
        <f t="shared" si="73"/>
        <v>0</v>
      </c>
      <c r="K260" s="386">
        <f t="shared" si="73"/>
        <v>0</v>
      </c>
      <c r="L260" s="386">
        <f t="shared" si="73"/>
        <v>0</v>
      </c>
      <c r="M260" s="386">
        <f t="shared" si="73"/>
        <v>0</v>
      </c>
      <c r="N260" s="386">
        <f t="shared" si="73"/>
        <v>0</v>
      </c>
      <c r="O260" s="386">
        <f t="shared" si="73"/>
        <v>0</v>
      </c>
      <c r="P260" s="386">
        <f t="shared" si="73"/>
        <v>0</v>
      </c>
      <c r="Q260" s="386">
        <f t="shared" si="73"/>
        <v>0</v>
      </c>
      <c r="R260" s="386">
        <f t="shared" si="73"/>
        <v>0</v>
      </c>
      <c r="S260" s="386">
        <f t="shared" si="73"/>
        <v>0</v>
      </c>
      <c r="T260" s="222">
        <f t="shared" si="71"/>
        <v>0</v>
      </c>
      <c r="U260" s="222">
        <f t="shared" si="72"/>
        <v>0</v>
      </c>
      <c r="V260" s="227"/>
    </row>
    <row r="261" spans="1:22" s="173" customFormat="1" ht="33.75" customHeight="1" x14ac:dyDescent="0.3">
      <c r="A261" s="170" t="s">
        <v>283</v>
      </c>
      <c r="B261" s="495" t="s">
        <v>141</v>
      </c>
      <c r="C261" s="496"/>
      <c r="D261" s="496"/>
      <c r="E261" s="497"/>
      <c r="F261" s="175">
        <v>0.15</v>
      </c>
      <c r="G261" s="416">
        <f>$F$261*$G$255</f>
        <v>0</v>
      </c>
      <c r="H261" s="416">
        <f>$F$261*H255</f>
        <v>0</v>
      </c>
      <c r="I261" s="416">
        <f t="shared" ref="I261:S261" si="74">$F$261*I255</f>
        <v>0</v>
      </c>
      <c r="J261" s="416">
        <f t="shared" si="74"/>
        <v>0</v>
      </c>
      <c r="K261" s="416">
        <f t="shared" si="74"/>
        <v>0</v>
      </c>
      <c r="L261" s="416">
        <f t="shared" si="74"/>
        <v>0</v>
      </c>
      <c r="M261" s="416">
        <f t="shared" si="74"/>
        <v>0</v>
      </c>
      <c r="N261" s="416">
        <f t="shared" si="74"/>
        <v>0</v>
      </c>
      <c r="O261" s="416">
        <f t="shared" si="74"/>
        <v>0</v>
      </c>
      <c r="P261" s="416">
        <f t="shared" si="74"/>
        <v>0</v>
      </c>
      <c r="Q261" s="416">
        <f t="shared" si="74"/>
        <v>0</v>
      </c>
      <c r="R261" s="416">
        <f t="shared" si="74"/>
        <v>0</v>
      </c>
      <c r="S261" s="416">
        <f t="shared" si="74"/>
        <v>0</v>
      </c>
      <c r="T261" s="222">
        <f t="shared" si="71"/>
        <v>0</v>
      </c>
      <c r="U261" s="222">
        <f t="shared" si="72"/>
        <v>0</v>
      </c>
      <c r="V261" s="228"/>
    </row>
    <row r="262" spans="1:22" s="173" customFormat="1" ht="24" customHeight="1" x14ac:dyDescent="0.3">
      <c r="A262" s="498"/>
      <c r="B262" s="499"/>
      <c r="C262" s="499"/>
      <c r="D262" s="499"/>
      <c r="E262" s="499"/>
      <c r="F262" s="500"/>
      <c r="G262" s="417"/>
      <c r="H262" s="386"/>
      <c r="I262" s="418"/>
      <c r="J262" s="418"/>
      <c r="K262" s="418"/>
      <c r="L262" s="418"/>
      <c r="M262" s="418"/>
      <c r="N262" s="418"/>
      <c r="O262" s="418"/>
      <c r="P262" s="418"/>
      <c r="Q262" s="418"/>
      <c r="R262" s="418"/>
      <c r="S262" s="418"/>
      <c r="T262" s="226"/>
      <c r="U262" s="226"/>
      <c r="V262" s="229"/>
    </row>
    <row r="263" spans="1:22" ht="31.5" customHeight="1" thickBot="1" x14ac:dyDescent="0.35">
      <c r="A263" s="480" t="s">
        <v>142</v>
      </c>
      <c r="B263" s="481"/>
      <c r="C263" s="481"/>
      <c r="D263" s="481"/>
      <c r="E263" s="481"/>
      <c r="F263" s="482"/>
      <c r="G263" s="64">
        <f>SUM(G259:G261)</f>
        <v>0</v>
      </c>
      <c r="H263" s="64">
        <f>SUM(H259:H261)</f>
        <v>0</v>
      </c>
      <c r="I263" s="64">
        <f t="shared" ref="I263:U263" si="75">SUM(I259:I261)</f>
        <v>0</v>
      </c>
      <c r="J263" s="64">
        <f t="shared" si="75"/>
        <v>0</v>
      </c>
      <c r="K263" s="64">
        <f t="shared" si="75"/>
        <v>0</v>
      </c>
      <c r="L263" s="64">
        <f t="shared" si="75"/>
        <v>0</v>
      </c>
      <c r="M263" s="64">
        <f t="shared" si="75"/>
        <v>0</v>
      </c>
      <c r="N263" s="64">
        <f t="shared" si="75"/>
        <v>0</v>
      </c>
      <c r="O263" s="64">
        <f t="shared" si="75"/>
        <v>0</v>
      </c>
      <c r="P263" s="64">
        <f t="shared" si="75"/>
        <v>0</v>
      </c>
      <c r="Q263" s="64">
        <f t="shared" si="75"/>
        <v>0</v>
      </c>
      <c r="R263" s="64">
        <f t="shared" si="75"/>
        <v>0</v>
      </c>
      <c r="S263" s="64">
        <f t="shared" si="75"/>
        <v>0</v>
      </c>
      <c r="T263" s="64">
        <f t="shared" si="75"/>
        <v>0</v>
      </c>
      <c r="U263" s="64">
        <f t="shared" si="75"/>
        <v>0</v>
      </c>
      <c r="V263" s="230"/>
    </row>
    <row r="264" spans="1:22" ht="31.5" customHeight="1" thickBot="1" x14ac:dyDescent="0.35">
      <c r="A264" s="483" t="s">
        <v>143</v>
      </c>
      <c r="B264" s="484"/>
      <c r="C264" s="484"/>
      <c r="D264" s="484"/>
      <c r="E264" s="484"/>
      <c r="F264" s="484"/>
      <c r="G264" s="65">
        <f>G263+G247</f>
        <v>0</v>
      </c>
      <c r="H264" s="65">
        <f>H263+H247</f>
        <v>0</v>
      </c>
      <c r="I264" s="65">
        <f t="shared" ref="I264:U264" si="76">I263+I247</f>
        <v>0</v>
      </c>
      <c r="J264" s="65">
        <f t="shared" si="76"/>
        <v>0</v>
      </c>
      <c r="K264" s="65">
        <f t="shared" si="76"/>
        <v>0</v>
      </c>
      <c r="L264" s="65">
        <f t="shared" si="76"/>
        <v>0</v>
      </c>
      <c r="M264" s="65">
        <f t="shared" si="76"/>
        <v>0</v>
      </c>
      <c r="N264" s="65">
        <f t="shared" si="76"/>
        <v>0</v>
      </c>
      <c r="O264" s="65">
        <f t="shared" si="76"/>
        <v>0</v>
      </c>
      <c r="P264" s="65">
        <f t="shared" si="76"/>
        <v>0</v>
      </c>
      <c r="Q264" s="65">
        <f t="shared" si="76"/>
        <v>0</v>
      </c>
      <c r="R264" s="65">
        <f t="shared" si="76"/>
        <v>0</v>
      </c>
      <c r="S264" s="65">
        <f t="shared" si="76"/>
        <v>0</v>
      </c>
      <c r="T264" s="65">
        <f t="shared" si="76"/>
        <v>0</v>
      </c>
      <c r="U264" s="65">
        <f t="shared" si="76"/>
        <v>0</v>
      </c>
      <c r="V264" s="230"/>
    </row>
    <row r="265" spans="1:22" s="177" customFormat="1" ht="41.25" customHeight="1" x14ac:dyDescent="0.3">
      <c r="A265" s="485" t="s">
        <v>144</v>
      </c>
      <c r="B265" s="486"/>
      <c r="C265" s="486"/>
      <c r="D265" s="486"/>
      <c r="E265" s="486"/>
      <c r="F265" s="487"/>
      <c r="G265" s="77">
        <f t="shared" ref="G265:U265" si="77">G44-G264</f>
        <v>0</v>
      </c>
      <c r="H265" s="77">
        <f t="shared" si="77"/>
        <v>0</v>
      </c>
      <c r="I265" s="77">
        <f t="shared" si="77"/>
        <v>0</v>
      </c>
      <c r="J265" s="77">
        <f t="shared" si="77"/>
        <v>0</v>
      </c>
      <c r="K265" s="77">
        <f t="shared" si="77"/>
        <v>0</v>
      </c>
      <c r="L265" s="77">
        <f t="shared" si="77"/>
        <v>0</v>
      </c>
      <c r="M265" s="77">
        <f t="shared" si="77"/>
        <v>0</v>
      </c>
      <c r="N265" s="77">
        <f t="shared" si="77"/>
        <v>0</v>
      </c>
      <c r="O265" s="77">
        <f t="shared" si="77"/>
        <v>0</v>
      </c>
      <c r="P265" s="77">
        <f t="shared" si="77"/>
        <v>0</v>
      </c>
      <c r="Q265" s="77">
        <f t="shared" si="77"/>
        <v>0</v>
      </c>
      <c r="R265" s="77">
        <f t="shared" si="77"/>
        <v>0</v>
      </c>
      <c r="S265" s="77">
        <f t="shared" si="77"/>
        <v>0</v>
      </c>
      <c r="T265" s="77">
        <f t="shared" si="77"/>
        <v>0</v>
      </c>
      <c r="U265" s="77">
        <f t="shared" si="77"/>
        <v>0</v>
      </c>
      <c r="V265" s="231"/>
    </row>
    <row r="266" spans="1:22" ht="16.5" x14ac:dyDescent="0.3">
      <c r="A266" s="1"/>
      <c r="B266" s="1"/>
      <c r="C266" s="1"/>
      <c r="D266" s="11"/>
      <c r="E266" s="11"/>
      <c r="F266" s="1"/>
      <c r="G266" s="11"/>
      <c r="H266" s="1"/>
      <c r="I266" s="219"/>
      <c r="J266" s="219"/>
      <c r="K266" s="219"/>
      <c r="L266" s="219"/>
      <c r="M266" s="219"/>
      <c r="N266" s="219"/>
      <c r="O266" s="232"/>
      <c r="P266" s="232"/>
      <c r="Q266" s="232"/>
      <c r="R266" s="232"/>
      <c r="S266" s="232"/>
      <c r="T266" s="219"/>
      <c r="U266" s="219"/>
      <c r="V266" s="219"/>
    </row>
    <row r="267" spans="1:22" ht="15.75" customHeight="1" x14ac:dyDescent="0.25">
      <c r="A267" s="488"/>
      <c r="B267" s="488"/>
      <c r="C267" s="488"/>
      <c r="D267" s="488"/>
      <c r="E267" s="488"/>
      <c r="F267" s="488"/>
      <c r="G267" s="488"/>
      <c r="H267" s="219"/>
      <c r="I267" s="219"/>
      <c r="J267" s="219"/>
      <c r="K267" s="219"/>
      <c r="L267" s="219"/>
      <c r="M267" s="219"/>
      <c r="N267" s="219"/>
      <c r="O267" s="219"/>
      <c r="P267" s="219"/>
      <c r="Q267" s="219"/>
      <c r="R267" s="219"/>
      <c r="S267" s="219"/>
      <c r="T267" s="219"/>
      <c r="U267" s="219"/>
      <c r="V267" s="219"/>
    </row>
    <row r="268" spans="1:22" x14ac:dyDescent="0.25">
      <c r="A268" s="78"/>
      <c r="B268" s="78"/>
      <c r="C268" s="78"/>
      <c r="D268" s="78"/>
      <c r="E268" s="78"/>
      <c r="F268" s="78"/>
      <c r="G268" s="220"/>
      <c r="H268" s="219"/>
      <c r="I268" s="219"/>
      <c r="J268" s="219"/>
      <c r="K268" s="219"/>
      <c r="L268" s="219"/>
      <c r="M268" s="219"/>
      <c r="N268" s="219"/>
      <c r="O268" s="219"/>
      <c r="P268" s="219"/>
      <c r="Q268" s="219"/>
      <c r="R268" s="219"/>
      <c r="S268" s="219"/>
      <c r="T268" s="219"/>
      <c r="U268" s="219"/>
      <c r="V268" s="219"/>
    </row>
    <row r="269" spans="1:22" x14ac:dyDescent="0.25">
      <c r="A269" s="9"/>
      <c r="B269" s="9"/>
      <c r="C269" s="9"/>
      <c r="D269" s="9"/>
      <c r="E269" s="78"/>
      <c r="F269" s="78"/>
      <c r="G269" s="220"/>
      <c r="H269" s="219"/>
      <c r="I269" s="219"/>
      <c r="J269" s="219"/>
      <c r="K269" s="219"/>
      <c r="L269" s="219"/>
      <c r="M269" s="219"/>
      <c r="N269" s="219"/>
      <c r="O269" s="219"/>
      <c r="P269" s="219"/>
      <c r="Q269" s="219"/>
      <c r="R269" s="219"/>
      <c r="S269" s="219"/>
      <c r="T269" s="219"/>
      <c r="U269" s="219"/>
      <c r="V269" s="219"/>
    </row>
    <row r="270" spans="1:22" ht="15.75" x14ac:dyDescent="0.25">
      <c r="A270" s="78"/>
      <c r="B270" s="78"/>
      <c r="C270" s="78"/>
      <c r="D270" s="78"/>
      <c r="E270" s="79"/>
      <c r="F270" s="78"/>
      <c r="G270" s="220"/>
      <c r="H270" s="219"/>
      <c r="I270" s="219"/>
      <c r="J270" s="219"/>
      <c r="K270" s="219"/>
      <c r="L270" s="219"/>
      <c r="M270" s="219"/>
      <c r="N270" s="219"/>
      <c r="O270" s="219"/>
      <c r="P270" s="219"/>
      <c r="Q270" s="219"/>
      <c r="R270" s="219"/>
      <c r="S270" s="219"/>
      <c r="T270" s="219"/>
      <c r="U270" s="219"/>
      <c r="V270" s="219"/>
    </row>
  </sheetData>
  <sheetProtection insertColumns="0" insertRows="0" deleteRows="0"/>
  <mergeCells count="119">
    <mergeCell ref="D7:E7"/>
    <mergeCell ref="F7:G7"/>
    <mergeCell ref="D10:E10"/>
    <mergeCell ref="D11:E11"/>
    <mergeCell ref="F11:G11"/>
    <mergeCell ref="A1:G1"/>
    <mergeCell ref="A2:G2"/>
    <mergeCell ref="A3:G3"/>
    <mergeCell ref="A4:G4"/>
    <mergeCell ref="D6:E6"/>
    <mergeCell ref="F10:G10"/>
    <mergeCell ref="A47:G47"/>
    <mergeCell ref="A48:F48"/>
    <mergeCell ref="B49:C49"/>
    <mergeCell ref="A43:F43"/>
    <mergeCell ref="A44:F44"/>
    <mergeCell ref="A46:G46"/>
    <mergeCell ref="A26:F26"/>
    <mergeCell ref="A29:G29"/>
    <mergeCell ref="A15:F15"/>
    <mergeCell ref="A16:G16"/>
    <mergeCell ref="A18:F18"/>
    <mergeCell ref="B163:C163"/>
    <mergeCell ref="B164:C164"/>
    <mergeCell ref="B165:C165"/>
    <mergeCell ref="B166:C166"/>
    <mergeCell ref="B167:C167"/>
    <mergeCell ref="A168:F168"/>
    <mergeCell ref="A157:F157"/>
    <mergeCell ref="B158:C158"/>
    <mergeCell ref="B159:C159"/>
    <mergeCell ref="B160:C160"/>
    <mergeCell ref="B161:C161"/>
    <mergeCell ref="B162:C162"/>
    <mergeCell ref="B176:D176"/>
    <mergeCell ref="B177:D177"/>
    <mergeCell ref="B178:D178"/>
    <mergeCell ref="B179:D179"/>
    <mergeCell ref="B180:D180"/>
    <mergeCell ref="A181:F181"/>
    <mergeCell ref="A170:F170"/>
    <mergeCell ref="B171:D171"/>
    <mergeCell ref="B172:D172"/>
    <mergeCell ref="B173:D173"/>
    <mergeCell ref="B174:D174"/>
    <mergeCell ref="B175:D175"/>
    <mergeCell ref="B189:D189"/>
    <mergeCell ref="B191:D191"/>
    <mergeCell ref="A193:F193"/>
    <mergeCell ref="A195:F195"/>
    <mergeCell ref="B196:D196"/>
    <mergeCell ref="B197:D197"/>
    <mergeCell ref="A183:F183"/>
    <mergeCell ref="B184:D184"/>
    <mergeCell ref="B185:D185"/>
    <mergeCell ref="B186:D186"/>
    <mergeCell ref="B187:D187"/>
    <mergeCell ref="B188:D188"/>
    <mergeCell ref="B207:D207"/>
    <mergeCell ref="B208:D208"/>
    <mergeCell ref="B209:D209"/>
    <mergeCell ref="B210:D210"/>
    <mergeCell ref="B211:D211"/>
    <mergeCell ref="B212:D212"/>
    <mergeCell ref="B200:D200"/>
    <mergeCell ref="B201:D201"/>
    <mergeCell ref="B202:D202"/>
    <mergeCell ref="A203:F203"/>
    <mergeCell ref="A205:F205"/>
    <mergeCell ref="B206:D206"/>
    <mergeCell ref="B220:F220"/>
    <mergeCell ref="B221:F221"/>
    <mergeCell ref="B222:F222"/>
    <mergeCell ref="B223:F223"/>
    <mergeCell ref="B224:F224"/>
    <mergeCell ref="B225:F225"/>
    <mergeCell ref="B213:D213"/>
    <mergeCell ref="B214:D214"/>
    <mergeCell ref="B215:D215"/>
    <mergeCell ref="B216:D216"/>
    <mergeCell ref="A217:F217"/>
    <mergeCell ref="A219:F219"/>
    <mergeCell ref="A249:G249"/>
    <mergeCell ref="B233:D233"/>
    <mergeCell ref="B234:D234"/>
    <mergeCell ref="B235:D235"/>
    <mergeCell ref="B236:D236"/>
    <mergeCell ref="B237:D237"/>
    <mergeCell ref="A238:F238"/>
    <mergeCell ref="B226:F226"/>
    <mergeCell ref="B227:F227"/>
    <mergeCell ref="B228:F228"/>
    <mergeCell ref="A229:F229"/>
    <mergeCell ref="A231:F231"/>
    <mergeCell ref="B232:D232"/>
    <mergeCell ref="H15:S15"/>
    <mergeCell ref="H14:S14"/>
    <mergeCell ref="T13:U13"/>
    <mergeCell ref="A263:F263"/>
    <mergeCell ref="A264:F264"/>
    <mergeCell ref="A265:F265"/>
    <mergeCell ref="A267:G267"/>
    <mergeCell ref="A257:F257"/>
    <mergeCell ref="B258:E258"/>
    <mergeCell ref="B259:E259"/>
    <mergeCell ref="B260:E260"/>
    <mergeCell ref="B261:E261"/>
    <mergeCell ref="A262:F262"/>
    <mergeCell ref="A250:F250"/>
    <mergeCell ref="A251:F251"/>
    <mergeCell ref="A252:F252"/>
    <mergeCell ref="A253:F253"/>
    <mergeCell ref="A254:F254"/>
    <mergeCell ref="A255:F255"/>
    <mergeCell ref="A240:F240"/>
    <mergeCell ref="B241:D241"/>
    <mergeCell ref="B242:D242"/>
    <mergeCell ref="A246:F246"/>
    <mergeCell ref="A247:F247"/>
  </mergeCells>
  <phoneticPr fontId="77" type="noConversion"/>
  <dataValidations count="2">
    <dataValidation type="decimal" operator="greaterThanOrEqual" allowBlank="1" showInputMessage="1" showErrorMessage="1" error="Do not enter negative amount" sqref="G30:G42 G17:G25" xr:uid="{16244C5B-3580-4491-AF97-CE0AA599B30B}">
      <formula1>-100000000000</formula1>
    </dataValidation>
    <dataValidation type="decimal" operator="greaterThan" allowBlank="1" showInputMessage="1" showErrorMessage="1" error="Do not enter negative amount" sqref="G250:G253" xr:uid="{CD472EC0-D59D-48E5-91FE-6CAE539CAAEB}">
      <formula1>0</formula1>
    </dataValidation>
  </dataValidations>
  <printOptions horizontalCentered="1"/>
  <pageMargins left="0.45" right="0.2" top="0.75" bottom="0.5" header="0.3" footer="0"/>
  <pageSetup scale="57" fitToHeight="0" pageOrder="overThenDown" orientation="portrait" r:id="rId1"/>
  <headerFooter>
    <oddHeader xml:space="preserve">&amp;REXHIBIT B </oddHeader>
    <oddFooter>&amp;CPage &amp;P of &amp;N&amp;RLast update 05_03_19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BAED-0185-4B0E-A6FD-C2B2F59FCD50}">
  <sheetPr>
    <tabColor theme="8" tint="0.39997558519241921"/>
  </sheetPr>
  <dimension ref="A1:P20"/>
  <sheetViews>
    <sheetView zoomScale="115" zoomScaleNormal="115" workbookViewId="0">
      <selection activeCell="D36" sqref="D36"/>
    </sheetView>
  </sheetViews>
  <sheetFormatPr defaultRowHeight="12.75" x14ac:dyDescent="0.2"/>
  <cols>
    <col min="1" max="1" width="17.7109375" customWidth="1"/>
    <col min="2" max="2" width="18.140625" customWidth="1"/>
    <col min="3" max="3" width="34.42578125" customWidth="1"/>
    <col min="4" max="4" width="25.5703125" customWidth="1"/>
  </cols>
  <sheetData>
    <row r="1" spans="1:16" x14ac:dyDescent="0.2">
      <c r="A1" s="474" t="s">
        <v>328</v>
      </c>
      <c r="B1" s="474"/>
      <c r="C1" s="474"/>
      <c r="D1" s="474"/>
      <c r="E1" s="474"/>
      <c r="F1" s="474"/>
      <c r="G1" s="474"/>
      <c r="H1" s="474"/>
      <c r="I1" s="474"/>
      <c r="J1" s="474"/>
      <c r="K1" s="474"/>
      <c r="L1" s="474"/>
      <c r="M1" s="474"/>
      <c r="N1" s="474"/>
      <c r="O1" s="474"/>
      <c r="P1" s="474"/>
    </row>
    <row r="2" spans="1:16" x14ac:dyDescent="0.2">
      <c r="A2" s="474" t="s">
        <v>353</v>
      </c>
      <c r="B2" s="474"/>
      <c r="C2" s="474"/>
      <c r="D2" s="474"/>
      <c r="E2" s="474"/>
      <c r="F2" s="474"/>
      <c r="G2" s="474"/>
      <c r="H2" s="474"/>
      <c r="I2" s="474"/>
      <c r="J2" s="474"/>
      <c r="K2" s="474"/>
      <c r="L2" s="474"/>
      <c r="M2" s="474"/>
      <c r="N2" s="474"/>
      <c r="O2" s="474"/>
      <c r="P2" s="474"/>
    </row>
    <row r="3" spans="1:16" x14ac:dyDescent="0.2">
      <c r="A3" s="568" t="s">
        <v>360</v>
      </c>
      <c r="B3" s="568"/>
      <c r="C3" s="568"/>
      <c r="D3" s="568"/>
      <c r="E3" s="568"/>
      <c r="F3" s="568"/>
      <c r="G3" s="568"/>
      <c r="H3" s="568"/>
      <c r="I3" s="568"/>
      <c r="J3" s="568"/>
      <c r="K3" s="568"/>
      <c r="L3" s="568"/>
      <c r="M3" s="568"/>
      <c r="N3" s="568"/>
      <c r="O3" s="568"/>
      <c r="P3" s="568"/>
    </row>
    <row r="6" spans="1:16" x14ac:dyDescent="0.2">
      <c r="A6" s="430" t="s">
        <v>336</v>
      </c>
      <c r="B6" s="430" t="s">
        <v>337</v>
      </c>
      <c r="C6" s="431" t="s">
        <v>329</v>
      </c>
      <c r="D6" s="431" t="s">
        <v>329</v>
      </c>
      <c r="E6" s="429">
        <v>46204</v>
      </c>
      <c r="F6" s="429">
        <v>46235</v>
      </c>
      <c r="G6" s="429">
        <v>46266</v>
      </c>
      <c r="H6" s="429">
        <v>46296</v>
      </c>
      <c r="I6" s="429">
        <v>46327</v>
      </c>
      <c r="J6" s="429">
        <v>46357</v>
      </c>
      <c r="K6" s="429">
        <v>46388</v>
      </c>
      <c r="L6" s="429">
        <v>46419</v>
      </c>
      <c r="M6" s="429">
        <v>46447</v>
      </c>
      <c r="N6" s="429">
        <v>46478</v>
      </c>
      <c r="O6" s="429">
        <v>46508</v>
      </c>
      <c r="P6" s="429">
        <v>46539</v>
      </c>
    </row>
    <row r="7" spans="1:16" x14ac:dyDescent="0.2">
      <c r="A7" t="s">
        <v>321</v>
      </c>
      <c r="B7" t="s">
        <v>73</v>
      </c>
      <c r="C7" s="424" t="s">
        <v>357</v>
      </c>
      <c r="D7" s="432" t="s">
        <v>338</v>
      </c>
      <c r="E7" s="428"/>
      <c r="F7" s="428"/>
      <c r="G7" s="428"/>
      <c r="H7" s="428"/>
      <c r="I7" s="428"/>
      <c r="J7" s="428"/>
      <c r="K7" s="428"/>
      <c r="L7" s="428"/>
      <c r="M7" s="428"/>
      <c r="N7" s="428"/>
      <c r="O7" s="428"/>
      <c r="P7" s="428"/>
    </row>
    <row r="8" spans="1:16" x14ac:dyDescent="0.2">
      <c r="B8" t="s">
        <v>93</v>
      </c>
      <c r="C8" s="424" t="s">
        <v>330</v>
      </c>
      <c r="D8" s="432" t="s">
        <v>340</v>
      </c>
      <c r="E8" s="428"/>
      <c r="F8" s="428"/>
      <c r="G8" s="428"/>
      <c r="H8" s="428"/>
      <c r="I8" s="428"/>
      <c r="J8" s="428"/>
      <c r="K8" s="428"/>
      <c r="L8" s="428"/>
      <c r="M8" s="428"/>
      <c r="N8" s="428"/>
      <c r="O8" s="428"/>
      <c r="P8" s="428"/>
    </row>
    <row r="9" spans="1:16" x14ac:dyDescent="0.2">
      <c r="C9" s="424"/>
      <c r="D9" s="432"/>
      <c r="E9" s="428"/>
      <c r="F9" s="428"/>
      <c r="G9" s="428"/>
      <c r="H9" s="428"/>
      <c r="I9" s="428"/>
      <c r="J9" s="428"/>
      <c r="K9" s="428"/>
      <c r="L9" s="428"/>
      <c r="M9" s="428"/>
      <c r="N9" s="428"/>
      <c r="O9" s="428"/>
      <c r="P9" s="428"/>
    </row>
    <row r="10" spans="1:16" x14ac:dyDescent="0.2">
      <c r="A10" t="s">
        <v>322</v>
      </c>
      <c r="B10" t="s">
        <v>323</v>
      </c>
      <c r="C10" s="424" t="s">
        <v>333</v>
      </c>
      <c r="D10" s="435" t="s">
        <v>339</v>
      </c>
      <c r="E10" s="428"/>
      <c r="F10" s="428"/>
      <c r="G10" s="428"/>
      <c r="H10" s="428"/>
      <c r="I10" s="428"/>
      <c r="J10" s="428"/>
      <c r="K10" s="428"/>
      <c r="L10" s="428"/>
      <c r="M10" s="428"/>
      <c r="N10" s="428"/>
      <c r="O10" s="428"/>
      <c r="P10" s="428"/>
    </row>
    <row r="11" spans="1:16" x14ac:dyDescent="0.2">
      <c r="B11" t="s">
        <v>324</v>
      </c>
      <c r="C11" s="424" t="s">
        <v>333</v>
      </c>
      <c r="D11" s="435" t="s">
        <v>339</v>
      </c>
      <c r="E11" s="428"/>
      <c r="F11" s="428"/>
      <c r="G11" s="428"/>
      <c r="H11" s="428"/>
      <c r="I11" s="428"/>
      <c r="J11" s="428"/>
      <c r="K11" s="428"/>
      <c r="L11" s="428"/>
      <c r="M11" s="428"/>
      <c r="N11" s="428"/>
      <c r="O11" s="428"/>
      <c r="P11" s="428"/>
    </row>
    <row r="12" spans="1:16" x14ac:dyDescent="0.2">
      <c r="B12" t="s">
        <v>44</v>
      </c>
      <c r="C12" s="424" t="s">
        <v>347</v>
      </c>
      <c r="D12" s="432" t="s">
        <v>338</v>
      </c>
      <c r="E12" s="428"/>
      <c r="F12" s="428"/>
      <c r="G12" s="428"/>
      <c r="H12" s="428"/>
      <c r="I12" s="428"/>
      <c r="J12" s="428"/>
      <c r="K12" s="428"/>
      <c r="L12" s="428"/>
      <c r="M12" s="428"/>
      <c r="N12" s="428"/>
      <c r="O12" s="428"/>
      <c r="P12" s="428"/>
    </row>
    <row r="13" spans="1:16" x14ac:dyDescent="0.2">
      <c r="B13" t="s">
        <v>325</v>
      </c>
      <c r="C13" s="424" t="s">
        <v>331</v>
      </c>
      <c r="D13" s="435" t="s">
        <v>339</v>
      </c>
      <c r="E13" s="428"/>
      <c r="F13" s="428"/>
      <c r="G13" s="428"/>
      <c r="H13" s="428"/>
      <c r="I13" s="428"/>
      <c r="J13" s="428"/>
      <c r="K13" s="428"/>
      <c r="L13" s="428"/>
      <c r="M13" s="428"/>
      <c r="N13" s="428"/>
      <c r="O13" s="428"/>
      <c r="P13" s="428"/>
    </row>
    <row r="14" spans="1:16" x14ac:dyDescent="0.2">
      <c r="B14" t="s">
        <v>46</v>
      </c>
      <c r="C14" s="424" t="s">
        <v>347</v>
      </c>
      <c r="D14" s="432" t="s">
        <v>338</v>
      </c>
      <c r="E14" s="428"/>
      <c r="F14" s="428"/>
      <c r="G14" s="428"/>
      <c r="H14" s="428"/>
      <c r="I14" s="428"/>
      <c r="J14" s="428"/>
      <c r="K14" s="428"/>
      <c r="L14" s="428"/>
      <c r="M14" s="428"/>
      <c r="N14" s="428"/>
      <c r="O14" s="428"/>
      <c r="P14" s="428"/>
    </row>
    <row r="15" spans="1:16" x14ac:dyDescent="0.2">
      <c r="B15" t="s">
        <v>47</v>
      </c>
      <c r="C15" s="424" t="s">
        <v>347</v>
      </c>
      <c r="D15" s="432" t="s">
        <v>338</v>
      </c>
      <c r="E15" s="428"/>
      <c r="F15" s="428"/>
      <c r="G15" s="428"/>
      <c r="H15" s="428"/>
      <c r="I15" s="428"/>
      <c r="J15" s="428"/>
      <c r="K15" s="428"/>
      <c r="L15" s="428"/>
      <c r="M15" s="428"/>
      <c r="N15" s="428"/>
      <c r="O15" s="428"/>
      <c r="P15" s="428"/>
    </row>
    <row r="16" spans="1:16" x14ac:dyDescent="0.2">
      <c r="B16" t="s">
        <v>326</v>
      </c>
      <c r="C16" s="424" t="s">
        <v>332</v>
      </c>
      <c r="D16" s="432" t="s">
        <v>340</v>
      </c>
      <c r="E16" s="428"/>
      <c r="F16" s="428"/>
      <c r="G16" s="428"/>
      <c r="H16" s="428"/>
      <c r="I16" s="428"/>
      <c r="J16" s="428"/>
      <c r="K16" s="428"/>
      <c r="L16" s="428"/>
      <c r="M16" s="428"/>
      <c r="N16" s="428"/>
      <c r="O16" s="428"/>
      <c r="P16" s="428"/>
    </row>
    <row r="17" spans="1:16" x14ac:dyDescent="0.2">
      <c r="B17" t="s">
        <v>327</v>
      </c>
      <c r="C17" s="424" t="s">
        <v>347</v>
      </c>
      <c r="D17" s="432" t="s">
        <v>340</v>
      </c>
      <c r="E17" s="428"/>
      <c r="F17" s="428"/>
      <c r="G17" s="428"/>
      <c r="H17" s="428"/>
      <c r="I17" s="428"/>
      <c r="J17" s="428"/>
      <c r="K17" s="428"/>
      <c r="L17" s="428"/>
      <c r="M17" s="428"/>
      <c r="N17" s="428"/>
      <c r="O17" s="428"/>
      <c r="P17" s="428"/>
    </row>
    <row r="18" spans="1:16" x14ac:dyDescent="0.2">
      <c r="E18" s="423"/>
      <c r="F18" s="423"/>
      <c r="G18" s="423"/>
      <c r="H18" s="423"/>
      <c r="I18" s="423"/>
      <c r="J18" s="423"/>
      <c r="K18" s="423"/>
      <c r="L18" s="423"/>
      <c r="M18" s="423"/>
      <c r="N18" s="423"/>
      <c r="O18" s="423"/>
      <c r="P18" s="423"/>
    </row>
    <row r="19" spans="1:16" ht="13.5" thickBot="1" x14ac:dyDescent="0.25"/>
    <row r="20" spans="1:16" ht="13.5" thickBot="1" x14ac:dyDescent="0.25">
      <c r="A20" s="425" t="s">
        <v>334</v>
      </c>
      <c r="B20" s="426" t="s">
        <v>335</v>
      </c>
      <c r="C20" s="427" t="s">
        <v>351</v>
      </c>
      <c r="D20" s="427"/>
      <c r="E20" s="464" t="s">
        <v>170</v>
      </c>
      <c r="F20" s="465"/>
      <c r="G20" s="465"/>
      <c r="H20" s="465"/>
      <c r="I20" s="465"/>
      <c r="J20" s="465"/>
      <c r="K20" s="465"/>
      <c r="L20" s="465"/>
      <c r="M20" s="465"/>
      <c r="N20" s="465"/>
      <c r="O20" s="465"/>
      <c r="P20" s="465"/>
    </row>
  </sheetData>
  <mergeCells count="3">
    <mergeCell ref="A1:P1"/>
    <mergeCell ref="A3:P3"/>
    <mergeCell ref="A2:P2"/>
  </mergeCells>
  <conditionalFormatting sqref="E7:P17">
    <cfRule type="cellIs" dxfId="1" priority="3" stopIfTrue="1" operator="equal">
      <formula>"N"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E47C-9067-4B44-AF40-FAAA2EDD8AB3}">
  <sheetPr>
    <tabColor theme="8" tint="0.39997558519241921"/>
  </sheetPr>
  <dimension ref="A1:R198"/>
  <sheetViews>
    <sheetView topLeftCell="B1" zoomScale="115" zoomScaleNormal="115" workbookViewId="0">
      <pane ySplit="17" topLeftCell="A18" activePane="bottomLeft" state="frozen"/>
      <selection pane="bottomLeft" activeCell="G45" sqref="G45"/>
    </sheetView>
  </sheetViews>
  <sheetFormatPr defaultRowHeight="12.75" x14ac:dyDescent="0.2"/>
  <cols>
    <col min="1" max="1" width="20.28515625" customWidth="1"/>
    <col min="2" max="2" width="19" bestFit="1" customWidth="1"/>
    <col min="3" max="3" width="27.140625" bestFit="1" customWidth="1"/>
    <col min="5" max="5" width="17" customWidth="1"/>
    <col min="6" max="6" width="18.140625" customWidth="1"/>
    <col min="7" max="7" width="139.28515625" customWidth="1"/>
  </cols>
  <sheetData>
    <row r="1" spans="1:18" ht="24" customHeight="1" x14ac:dyDescent="0.2">
      <c r="A1" s="474" t="s">
        <v>352</v>
      </c>
      <c r="B1" s="474"/>
      <c r="C1" s="474"/>
      <c r="D1" s="474"/>
      <c r="E1" s="474"/>
      <c r="F1" s="474"/>
      <c r="G1" s="474"/>
    </row>
    <row r="2" spans="1:18" ht="13.5" thickBot="1" x14ac:dyDescent="0.25"/>
    <row r="3" spans="1:18" x14ac:dyDescent="0.2">
      <c r="A3" s="445"/>
      <c r="B3" s="470"/>
      <c r="C3" s="446"/>
      <c r="D3" s="446"/>
      <c r="E3" s="447" t="s">
        <v>329</v>
      </c>
      <c r="F3" s="447" t="s">
        <v>329</v>
      </c>
      <c r="G3" s="448" t="s">
        <v>348</v>
      </c>
    </row>
    <row r="4" spans="1:18" x14ac:dyDescent="0.2">
      <c r="A4" s="449" t="s">
        <v>336</v>
      </c>
      <c r="B4" s="449" t="s">
        <v>337</v>
      </c>
      <c r="C4" s="431" t="s">
        <v>341</v>
      </c>
      <c r="D4" s="431" t="s">
        <v>329</v>
      </c>
      <c r="E4" s="471" t="s">
        <v>342</v>
      </c>
      <c r="F4" s="471" t="s">
        <v>343</v>
      </c>
      <c r="G4" s="450"/>
      <c r="H4" s="429"/>
      <c r="I4" s="429"/>
      <c r="J4" s="429"/>
      <c r="K4" s="429"/>
      <c r="L4" s="429"/>
      <c r="M4" s="429"/>
      <c r="N4" s="429"/>
      <c r="O4" s="429"/>
      <c r="P4" s="429"/>
      <c r="Q4" s="429"/>
      <c r="R4" s="429"/>
    </row>
    <row r="5" spans="1:18" x14ac:dyDescent="0.2">
      <c r="A5" s="451" t="s">
        <v>321</v>
      </c>
      <c r="B5" s="451" t="s">
        <v>73</v>
      </c>
      <c r="C5" s="424" t="s">
        <v>349</v>
      </c>
      <c r="D5" s="432" t="str">
        <f>'Provider checklist'!D7</f>
        <v>Y</v>
      </c>
      <c r="E5" s="452" t="s">
        <v>170</v>
      </c>
      <c r="F5" s="452"/>
      <c r="G5" s="453" t="s">
        <v>363</v>
      </c>
      <c r="H5" s="423"/>
      <c r="I5" s="423"/>
      <c r="J5" s="423"/>
      <c r="K5" s="423"/>
      <c r="L5" s="423"/>
      <c r="M5" s="423"/>
      <c r="N5" s="423"/>
      <c r="O5" s="423"/>
      <c r="P5" s="423"/>
      <c r="Q5" s="423"/>
      <c r="R5" s="423"/>
    </row>
    <row r="6" spans="1:18" x14ac:dyDescent="0.2">
      <c r="A6" s="451"/>
      <c r="B6" s="451" t="s">
        <v>93</v>
      </c>
      <c r="C6" s="424" t="s">
        <v>330</v>
      </c>
      <c r="D6" s="432" t="str">
        <f>'Provider checklist'!D8</f>
        <v>N/A</v>
      </c>
      <c r="E6" s="452"/>
      <c r="F6" s="452"/>
      <c r="G6" s="453"/>
      <c r="H6" s="423"/>
      <c r="I6" s="423"/>
      <c r="J6" s="423"/>
      <c r="K6" s="423"/>
      <c r="L6" s="423"/>
      <c r="M6" s="423"/>
      <c r="N6" s="423"/>
      <c r="O6" s="423"/>
      <c r="P6" s="423"/>
      <c r="Q6" s="423"/>
      <c r="R6" s="423"/>
    </row>
    <row r="7" spans="1:18" x14ac:dyDescent="0.2">
      <c r="A7" s="451"/>
      <c r="B7" s="451"/>
      <c r="C7" s="424"/>
      <c r="D7" s="432"/>
      <c r="E7" s="452"/>
      <c r="F7" s="452"/>
      <c r="G7" s="453"/>
      <c r="H7" s="423"/>
      <c r="I7" s="423"/>
      <c r="J7" s="423"/>
      <c r="K7" s="423"/>
      <c r="L7" s="423"/>
      <c r="M7" s="423"/>
      <c r="N7" s="423"/>
      <c r="O7" s="423"/>
      <c r="P7" s="423"/>
      <c r="Q7" s="423"/>
      <c r="R7" s="423"/>
    </row>
    <row r="8" spans="1:18" x14ac:dyDescent="0.2">
      <c r="A8" s="451" t="s">
        <v>322</v>
      </c>
      <c r="B8" s="451" t="s">
        <v>323</v>
      </c>
      <c r="C8" s="424" t="s">
        <v>333</v>
      </c>
      <c r="D8" s="435" t="str">
        <f>'Provider checklist'!D10</f>
        <v>N</v>
      </c>
      <c r="E8" s="452">
        <v>10000</v>
      </c>
      <c r="F8" s="452">
        <v>6000</v>
      </c>
      <c r="G8" s="453" t="s">
        <v>364</v>
      </c>
      <c r="H8" s="423"/>
      <c r="I8" s="423"/>
      <c r="J8" s="423"/>
      <c r="K8" s="423"/>
      <c r="L8" s="423"/>
      <c r="M8" s="423"/>
      <c r="N8" s="423"/>
      <c r="O8" s="423"/>
      <c r="P8" s="423"/>
      <c r="Q8" s="423"/>
      <c r="R8" s="423"/>
    </row>
    <row r="9" spans="1:18" x14ac:dyDescent="0.2">
      <c r="A9" s="451"/>
      <c r="B9" s="451" t="s">
        <v>324</v>
      </c>
      <c r="C9" s="424" t="s">
        <v>333</v>
      </c>
      <c r="D9" s="435" t="str">
        <f>'Provider checklist'!D11</f>
        <v>N</v>
      </c>
      <c r="E9" s="452">
        <v>5000</v>
      </c>
      <c r="F9" s="452">
        <v>1000</v>
      </c>
      <c r="G9" s="453" t="s">
        <v>364</v>
      </c>
      <c r="H9" s="423"/>
      <c r="I9" s="423"/>
      <c r="J9" s="423"/>
      <c r="K9" s="423"/>
      <c r="L9" s="423"/>
      <c r="M9" s="423"/>
      <c r="N9" s="423"/>
      <c r="O9" s="423"/>
      <c r="P9" s="423"/>
      <c r="Q9" s="423"/>
      <c r="R9" s="423"/>
    </row>
    <row r="10" spans="1:18" x14ac:dyDescent="0.2">
      <c r="A10" s="454"/>
      <c r="B10" s="451" t="s">
        <v>44</v>
      </c>
      <c r="C10" s="424" t="s">
        <v>347</v>
      </c>
      <c r="D10" s="432" t="s">
        <v>338</v>
      </c>
      <c r="E10" s="452">
        <v>500</v>
      </c>
      <c r="F10" s="452">
        <v>500</v>
      </c>
      <c r="G10" s="453" t="s">
        <v>362</v>
      </c>
      <c r="H10" s="423"/>
      <c r="I10" s="423"/>
      <c r="J10" s="423"/>
      <c r="K10" s="423"/>
      <c r="L10" s="423"/>
      <c r="M10" s="423"/>
      <c r="N10" s="423"/>
      <c r="O10" s="423"/>
      <c r="P10" s="423"/>
      <c r="Q10" s="423"/>
      <c r="R10" s="423"/>
    </row>
    <row r="11" spans="1:18" x14ac:dyDescent="0.2">
      <c r="A11" s="454"/>
      <c r="B11" s="451" t="s">
        <v>325</v>
      </c>
      <c r="C11" s="424" t="s">
        <v>331</v>
      </c>
      <c r="D11" s="435" t="str">
        <f>'Provider checklist'!D13</f>
        <v>N</v>
      </c>
      <c r="E11" s="452">
        <v>1000</v>
      </c>
      <c r="F11" s="452">
        <v>500</v>
      </c>
      <c r="G11" s="453" t="s">
        <v>362</v>
      </c>
      <c r="H11" s="423"/>
      <c r="I11" s="423"/>
      <c r="J11" s="423"/>
      <c r="K11" s="423"/>
      <c r="L11" s="423"/>
      <c r="M11" s="423"/>
      <c r="N11" s="423"/>
      <c r="O11" s="423"/>
      <c r="P11" s="423"/>
      <c r="Q11" s="423"/>
      <c r="R11" s="423"/>
    </row>
    <row r="12" spans="1:18" x14ac:dyDescent="0.2">
      <c r="A12" s="454"/>
      <c r="B12" s="451" t="s">
        <v>46</v>
      </c>
      <c r="C12" s="424" t="s">
        <v>347</v>
      </c>
      <c r="D12" s="432" t="str">
        <f>'Provider checklist'!D14</f>
        <v>Y</v>
      </c>
      <c r="E12" s="455"/>
      <c r="F12" s="455"/>
      <c r="G12" s="453"/>
      <c r="H12" s="423"/>
      <c r="I12" s="423"/>
      <c r="J12" s="423"/>
      <c r="K12" s="423"/>
      <c r="L12" s="423"/>
      <c r="M12" s="423"/>
      <c r="N12" s="423"/>
      <c r="O12" s="423"/>
      <c r="P12" s="423"/>
      <c r="Q12" s="423"/>
      <c r="R12" s="423"/>
    </row>
    <row r="13" spans="1:18" x14ac:dyDescent="0.2">
      <c r="A13" s="454"/>
      <c r="B13" s="451" t="s">
        <v>47</v>
      </c>
      <c r="C13" s="424" t="s">
        <v>347</v>
      </c>
      <c r="D13" s="432" t="str">
        <f>'Provider checklist'!D15</f>
        <v>Y</v>
      </c>
      <c r="E13" s="455">
        <v>1250</v>
      </c>
      <c r="F13" s="455">
        <v>500</v>
      </c>
      <c r="G13" s="453" t="s">
        <v>362</v>
      </c>
      <c r="H13" s="423"/>
      <c r="I13" s="423"/>
      <c r="J13" s="423"/>
      <c r="K13" s="423"/>
      <c r="L13" s="423"/>
      <c r="M13" s="423"/>
      <c r="N13" s="423"/>
      <c r="O13" s="423"/>
      <c r="P13" s="423"/>
      <c r="Q13" s="423"/>
      <c r="R13" s="423"/>
    </row>
    <row r="14" spans="1:18" x14ac:dyDescent="0.2">
      <c r="A14" s="454"/>
      <c r="B14" s="451" t="s">
        <v>326</v>
      </c>
      <c r="C14" s="424" t="s">
        <v>332</v>
      </c>
      <c r="D14" s="432" t="str">
        <f>'Provider checklist'!D16</f>
        <v>N/A</v>
      </c>
      <c r="E14" s="455"/>
      <c r="F14" s="455"/>
      <c r="G14" s="453" t="s">
        <v>361</v>
      </c>
      <c r="H14" s="423"/>
      <c r="I14" s="423"/>
      <c r="J14" s="423"/>
      <c r="K14" s="423"/>
      <c r="L14" s="423"/>
      <c r="M14" s="423"/>
      <c r="N14" s="423"/>
      <c r="O14" s="423"/>
      <c r="P14" s="423"/>
      <c r="Q14" s="423"/>
      <c r="R14" s="423"/>
    </row>
    <row r="15" spans="1:18" ht="13.5" thickBot="1" x14ac:dyDescent="0.25">
      <c r="A15" s="456"/>
      <c r="B15" s="472" t="s">
        <v>327</v>
      </c>
      <c r="C15" s="457" t="s">
        <v>347</v>
      </c>
      <c r="D15" s="458" t="str">
        <f>'Provider checklist'!D17</f>
        <v>N/A</v>
      </c>
      <c r="E15" s="459"/>
      <c r="F15" s="459"/>
      <c r="G15" s="473" t="s">
        <v>362</v>
      </c>
      <c r="H15" s="423"/>
      <c r="I15" s="423"/>
      <c r="J15" s="423"/>
      <c r="K15" s="423"/>
      <c r="L15" s="423"/>
      <c r="M15" s="423"/>
      <c r="N15" s="423"/>
      <c r="O15" s="423"/>
      <c r="P15" s="423"/>
      <c r="Q15" s="423"/>
      <c r="R15" s="423"/>
    </row>
    <row r="16" spans="1:18" x14ac:dyDescent="0.2">
      <c r="G16" s="436"/>
    </row>
    <row r="17" spans="1:8" x14ac:dyDescent="0.2">
      <c r="A17" s="439"/>
      <c r="B17" s="439"/>
      <c r="C17" s="439"/>
      <c r="D17" s="439"/>
      <c r="E17" s="440" t="s">
        <v>342</v>
      </c>
      <c r="F17" s="440" t="s">
        <v>343</v>
      </c>
      <c r="G17" s="441" t="s">
        <v>344</v>
      </c>
    </row>
    <row r="18" spans="1:8" x14ac:dyDescent="0.2">
      <c r="G18" s="436"/>
    </row>
    <row r="19" spans="1:8" x14ac:dyDescent="0.2">
      <c r="E19" s="434">
        <v>46204</v>
      </c>
      <c r="F19" s="434">
        <v>46204</v>
      </c>
    </row>
    <row r="20" spans="1:8" x14ac:dyDescent="0.2">
      <c r="A20" s="430" t="s">
        <v>336</v>
      </c>
      <c r="B20" s="430" t="s">
        <v>337</v>
      </c>
      <c r="C20" s="433" t="s">
        <v>170</v>
      </c>
      <c r="D20" s="428" t="s">
        <v>350</v>
      </c>
      <c r="E20" s="434" t="s">
        <v>342</v>
      </c>
      <c r="F20" s="434" t="s">
        <v>343</v>
      </c>
      <c r="G20" s="437" t="s">
        <v>344</v>
      </c>
    </row>
    <row r="21" spans="1:8" x14ac:dyDescent="0.2">
      <c r="A21" t="s">
        <v>321</v>
      </c>
      <c r="B21" t="s">
        <v>73</v>
      </c>
      <c r="D21" s="423">
        <f>'Provider checklist'!E7</f>
        <v>0</v>
      </c>
      <c r="E21" s="461" t="s">
        <v>170</v>
      </c>
      <c r="F21" s="460"/>
      <c r="G21" s="436"/>
    </row>
    <row r="22" spans="1:8" x14ac:dyDescent="0.2">
      <c r="B22" t="s">
        <v>93</v>
      </c>
      <c r="D22" s="423">
        <f>'Provider checklist'!E8</f>
        <v>0</v>
      </c>
      <c r="E22" s="460"/>
      <c r="F22" s="460"/>
      <c r="G22" s="436"/>
    </row>
    <row r="23" spans="1:8" x14ac:dyDescent="0.2">
      <c r="D23" s="423"/>
      <c r="E23" s="460"/>
      <c r="F23" s="460"/>
      <c r="G23" s="436"/>
      <c r="H23" s="433" t="s">
        <v>170</v>
      </c>
    </row>
    <row r="24" spans="1:8" x14ac:dyDescent="0.2">
      <c r="A24" t="s">
        <v>322</v>
      </c>
      <c r="B24" t="s">
        <v>323</v>
      </c>
      <c r="D24" s="423">
        <f>'Provider checklist'!E10</f>
        <v>0</v>
      </c>
      <c r="E24" s="461" t="s">
        <v>170</v>
      </c>
      <c r="F24" s="461" t="s">
        <v>170</v>
      </c>
      <c r="G24" s="436" t="s">
        <v>170</v>
      </c>
    </row>
    <row r="25" spans="1:8" x14ac:dyDescent="0.2">
      <c r="B25" t="s">
        <v>324</v>
      </c>
      <c r="D25" s="423">
        <f>'Provider checklist'!E11</f>
        <v>0</v>
      </c>
      <c r="E25" s="461"/>
      <c r="F25" s="461"/>
      <c r="G25" s="436"/>
    </row>
    <row r="26" spans="1:8" x14ac:dyDescent="0.2">
      <c r="B26" t="s">
        <v>44</v>
      </c>
      <c r="D26" s="423">
        <f>'Provider checklist'!E12</f>
        <v>0</v>
      </c>
      <c r="E26" s="460"/>
      <c r="F26" s="460"/>
      <c r="G26" s="436"/>
    </row>
    <row r="27" spans="1:8" x14ac:dyDescent="0.2">
      <c r="B27" t="s">
        <v>325</v>
      </c>
      <c r="D27" s="423">
        <f>'Provider checklist'!E13</f>
        <v>0</v>
      </c>
      <c r="E27" s="460"/>
      <c r="F27" s="460"/>
      <c r="G27" s="436"/>
    </row>
    <row r="28" spans="1:8" x14ac:dyDescent="0.2">
      <c r="B28" t="s">
        <v>46</v>
      </c>
      <c r="D28" s="423">
        <f>'Provider checklist'!E14</f>
        <v>0</v>
      </c>
      <c r="E28" s="460"/>
      <c r="F28" s="460"/>
      <c r="G28" s="436"/>
    </row>
    <row r="29" spans="1:8" x14ac:dyDescent="0.2">
      <c r="B29" t="s">
        <v>47</v>
      </c>
      <c r="D29" s="423">
        <f>'Provider checklist'!E15</f>
        <v>0</v>
      </c>
      <c r="E29" s="460"/>
      <c r="F29" s="460"/>
      <c r="G29" s="436"/>
    </row>
    <row r="30" spans="1:8" x14ac:dyDescent="0.2">
      <c r="B30" t="s">
        <v>326</v>
      </c>
      <c r="D30" s="423">
        <f>'Provider checklist'!E16</f>
        <v>0</v>
      </c>
      <c r="E30" s="460"/>
      <c r="F30" s="460"/>
      <c r="G30" s="436"/>
    </row>
    <row r="31" spans="1:8" x14ac:dyDescent="0.2">
      <c r="B31" t="s">
        <v>327</v>
      </c>
      <c r="D31" s="423">
        <f>'Provider checklist'!E17</f>
        <v>0</v>
      </c>
      <c r="E31" s="460"/>
      <c r="F31" s="460"/>
      <c r="G31" s="436"/>
    </row>
    <row r="32" spans="1:8" x14ac:dyDescent="0.2">
      <c r="E32" s="423"/>
      <c r="F32" s="423"/>
      <c r="G32" s="436"/>
    </row>
    <row r="33" spans="1:7" x14ac:dyDescent="0.2">
      <c r="G33" s="436"/>
    </row>
    <row r="34" spans="1:7" x14ac:dyDescent="0.2">
      <c r="E34" s="434">
        <f>'Provider checklist'!F6</f>
        <v>46235</v>
      </c>
      <c r="F34" s="434">
        <f>'Provider checklist'!F6</f>
        <v>46235</v>
      </c>
    </row>
    <row r="35" spans="1:7" x14ac:dyDescent="0.2">
      <c r="A35" s="430" t="s">
        <v>336</v>
      </c>
      <c r="B35" s="430" t="s">
        <v>337</v>
      </c>
      <c r="C35" s="433" t="s">
        <v>170</v>
      </c>
      <c r="D35" s="433"/>
      <c r="E35" s="434" t="s">
        <v>342</v>
      </c>
      <c r="F35" s="434" t="s">
        <v>343</v>
      </c>
      <c r="G35" s="437" t="s">
        <v>344</v>
      </c>
    </row>
    <row r="36" spans="1:7" x14ac:dyDescent="0.2">
      <c r="A36" t="s">
        <v>321</v>
      </c>
      <c r="B36" t="s">
        <v>73</v>
      </c>
      <c r="D36" s="423">
        <f>'Provider checklist'!F7</f>
        <v>0</v>
      </c>
      <c r="E36" s="462"/>
      <c r="F36" s="462"/>
      <c r="G36" s="436"/>
    </row>
    <row r="37" spans="1:7" x14ac:dyDescent="0.2">
      <c r="B37" t="s">
        <v>93</v>
      </c>
      <c r="D37" s="423">
        <f>'Provider checklist'!F8</f>
        <v>0</v>
      </c>
      <c r="E37" s="462"/>
      <c r="F37" s="462"/>
      <c r="G37" s="436"/>
    </row>
    <row r="38" spans="1:7" x14ac:dyDescent="0.2">
      <c r="D38" s="423"/>
      <c r="E38" s="462"/>
      <c r="F38" s="462"/>
      <c r="G38" s="436"/>
    </row>
    <row r="39" spans="1:7" x14ac:dyDescent="0.2">
      <c r="A39" t="s">
        <v>322</v>
      </c>
      <c r="B39" t="s">
        <v>323</v>
      </c>
      <c r="D39" s="423">
        <f>'Provider checklist'!F10</f>
        <v>0</v>
      </c>
      <c r="E39" s="462"/>
      <c r="F39" s="462"/>
      <c r="G39" s="436"/>
    </row>
    <row r="40" spans="1:7" x14ac:dyDescent="0.2">
      <c r="B40" t="s">
        <v>324</v>
      </c>
      <c r="D40" s="423">
        <f>'Provider checklist'!F11</f>
        <v>0</v>
      </c>
      <c r="E40" s="462"/>
      <c r="F40" s="462"/>
      <c r="G40" s="436"/>
    </row>
    <row r="41" spans="1:7" x14ac:dyDescent="0.2">
      <c r="B41" t="s">
        <v>44</v>
      </c>
      <c r="D41" s="423">
        <f>'Provider checklist'!F12</f>
        <v>0</v>
      </c>
      <c r="E41" s="462"/>
      <c r="F41" s="462"/>
      <c r="G41" s="436"/>
    </row>
    <row r="42" spans="1:7" x14ac:dyDescent="0.2">
      <c r="B42" t="s">
        <v>325</v>
      </c>
      <c r="D42" s="423">
        <f>'Provider checklist'!F13</f>
        <v>0</v>
      </c>
      <c r="E42" s="462"/>
      <c r="F42" s="462"/>
      <c r="G42" s="436"/>
    </row>
    <row r="43" spans="1:7" x14ac:dyDescent="0.2">
      <c r="B43" t="s">
        <v>46</v>
      </c>
      <c r="D43" s="423">
        <f>'Provider checklist'!F14</f>
        <v>0</v>
      </c>
      <c r="E43" s="462"/>
      <c r="F43" s="462"/>
      <c r="G43" s="436"/>
    </row>
    <row r="44" spans="1:7" x14ac:dyDescent="0.2">
      <c r="B44" t="s">
        <v>47</v>
      </c>
      <c r="D44" s="423">
        <f>'Provider checklist'!F15</f>
        <v>0</v>
      </c>
      <c r="E44" s="462"/>
      <c r="F44" s="462"/>
      <c r="G44" s="436"/>
    </row>
    <row r="45" spans="1:7" x14ac:dyDescent="0.2">
      <c r="B45" t="s">
        <v>326</v>
      </c>
      <c r="D45" s="423">
        <f>'Provider checklist'!F16</f>
        <v>0</v>
      </c>
      <c r="E45" s="462"/>
      <c r="F45" s="462"/>
      <c r="G45" s="436"/>
    </row>
    <row r="46" spans="1:7" x14ac:dyDescent="0.2">
      <c r="B46" t="s">
        <v>327</v>
      </c>
      <c r="D46" s="423">
        <f>'Provider checklist'!F17</f>
        <v>0</v>
      </c>
      <c r="E46" s="462"/>
      <c r="F46" s="462"/>
      <c r="G46" s="436"/>
    </row>
    <row r="49" spans="1:7" x14ac:dyDescent="0.2">
      <c r="E49" s="434">
        <f>'Provider checklist'!G6</f>
        <v>46266</v>
      </c>
      <c r="F49" s="434">
        <f>'Provider checklist'!G6</f>
        <v>46266</v>
      </c>
    </row>
    <row r="50" spans="1:7" x14ac:dyDescent="0.2">
      <c r="A50" s="430" t="s">
        <v>336</v>
      </c>
      <c r="B50" s="430" t="s">
        <v>337</v>
      </c>
      <c r="C50" s="433" t="s">
        <v>170</v>
      </c>
      <c r="D50" s="433"/>
      <c r="E50" s="434" t="s">
        <v>342</v>
      </c>
      <c r="F50" s="434" t="s">
        <v>343</v>
      </c>
      <c r="G50" s="437" t="s">
        <v>344</v>
      </c>
    </row>
    <row r="51" spans="1:7" x14ac:dyDescent="0.2">
      <c r="A51" t="s">
        <v>321</v>
      </c>
      <c r="B51" t="s">
        <v>73</v>
      </c>
      <c r="D51" s="423">
        <f>'Provider checklist'!G7</f>
        <v>0</v>
      </c>
      <c r="E51" s="462"/>
      <c r="F51" s="462"/>
      <c r="G51" s="436"/>
    </row>
    <row r="52" spans="1:7" x14ac:dyDescent="0.2">
      <c r="B52" t="s">
        <v>93</v>
      </c>
      <c r="D52" s="423">
        <f>'Provider checklist'!G8</f>
        <v>0</v>
      </c>
      <c r="E52" s="462"/>
      <c r="F52" s="462"/>
      <c r="G52" s="436"/>
    </row>
    <row r="53" spans="1:7" x14ac:dyDescent="0.2">
      <c r="D53" s="423"/>
      <c r="E53" s="462"/>
      <c r="F53" s="462"/>
      <c r="G53" s="436"/>
    </row>
    <row r="54" spans="1:7" x14ac:dyDescent="0.2">
      <c r="A54" t="s">
        <v>322</v>
      </c>
      <c r="B54" t="s">
        <v>323</v>
      </c>
      <c r="D54" s="423">
        <f>'Provider checklist'!G10</f>
        <v>0</v>
      </c>
      <c r="E54" s="462"/>
      <c r="F54" s="462"/>
      <c r="G54" s="436"/>
    </row>
    <row r="55" spans="1:7" x14ac:dyDescent="0.2">
      <c r="B55" t="s">
        <v>324</v>
      </c>
      <c r="D55" s="423">
        <f>'Provider checklist'!G11</f>
        <v>0</v>
      </c>
      <c r="E55" s="462"/>
      <c r="F55" s="462"/>
      <c r="G55" s="436"/>
    </row>
    <row r="56" spans="1:7" x14ac:dyDescent="0.2">
      <c r="B56" t="s">
        <v>44</v>
      </c>
      <c r="D56" s="423">
        <f>'Provider checklist'!G12</f>
        <v>0</v>
      </c>
      <c r="E56" s="462"/>
      <c r="F56" s="462"/>
      <c r="G56" s="436"/>
    </row>
    <row r="57" spans="1:7" x14ac:dyDescent="0.2">
      <c r="B57" t="s">
        <v>325</v>
      </c>
      <c r="D57" s="423">
        <f>'Provider checklist'!G13</f>
        <v>0</v>
      </c>
      <c r="E57" s="462"/>
      <c r="F57" s="462"/>
      <c r="G57" s="436"/>
    </row>
    <row r="58" spans="1:7" x14ac:dyDescent="0.2">
      <c r="B58" t="s">
        <v>46</v>
      </c>
      <c r="D58" s="423">
        <f>'Provider checklist'!G14</f>
        <v>0</v>
      </c>
      <c r="E58" s="462"/>
      <c r="F58" s="462"/>
      <c r="G58" s="436"/>
    </row>
    <row r="59" spans="1:7" x14ac:dyDescent="0.2">
      <c r="B59" t="s">
        <v>47</v>
      </c>
      <c r="D59" s="423">
        <f>'Provider checklist'!G15</f>
        <v>0</v>
      </c>
      <c r="E59" s="462"/>
      <c r="F59" s="462"/>
      <c r="G59" s="436"/>
    </row>
    <row r="60" spans="1:7" x14ac:dyDescent="0.2">
      <c r="B60" t="s">
        <v>326</v>
      </c>
      <c r="D60" s="423">
        <f>'Provider checklist'!G16</f>
        <v>0</v>
      </c>
      <c r="E60" s="462"/>
      <c r="F60" s="462"/>
      <c r="G60" s="436"/>
    </row>
    <row r="61" spans="1:7" x14ac:dyDescent="0.2">
      <c r="B61" t="s">
        <v>327</v>
      </c>
      <c r="D61" s="423">
        <f>'Provider checklist'!G17</f>
        <v>0</v>
      </c>
      <c r="E61" s="462"/>
      <c r="F61" s="462"/>
      <c r="G61" s="436"/>
    </row>
    <row r="62" spans="1:7" x14ac:dyDescent="0.2">
      <c r="E62" s="462"/>
      <c r="F62" s="462"/>
    </row>
    <row r="64" spans="1:7" x14ac:dyDescent="0.2">
      <c r="E64" s="434">
        <f>'Provider checklist'!H6</f>
        <v>46296</v>
      </c>
      <c r="F64" s="434">
        <f>'Provider checklist'!H6</f>
        <v>46296</v>
      </c>
    </row>
    <row r="65" spans="1:7" x14ac:dyDescent="0.2">
      <c r="A65" s="430" t="s">
        <v>336</v>
      </c>
      <c r="B65" s="430" t="s">
        <v>337</v>
      </c>
      <c r="C65" s="433" t="s">
        <v>170</v>
      </c>
      <c r="D65" s="433"/>
      <c r="E65" s="434" t="s">
        <v>342</v>
      </c>
      <c r="F65" s="434" t="s">
        <v>343</v>
      </c>
      <c r="G65" s="437" t="s">
        <v>344</v>
      </c>
    </row>
    <row r="66" spans="1:7" x14ac:dyDescent="0.2">
      <c r="A66" t="s">
        <v>321</v>
      </c>
      <c r="B66" t="s">
        <v>73</v>
      </c>
      <c r="D66" s="423">
        <f>'Provider checklist'!H7</f>
        <v>0</v>
      </c>
      <c r="E66" s="462"/>
      <c r="F66" s="462"/>
      <c r="G66" s="436"/>
    </row>
    <row r="67" spans="1:7" x14ac:dyDescent="0.2">
      <c r="B67" t="s">
        <v>93</v>
      </c>
      <c r="D67" s="423">
        <f>'Provider checklist'!H8</f>
        <v>0</v>
      </c>
      <c r="E67" s="462"/>
      <c r="F67" s="462"/>
      <c r="G67" s="436"/>
    </row>
    <row r="68" spans="1:7" x14ac:dyDescent="0.2">
      <c r="D68" s="423"/>
      <c r="E68" s="462"/>
      <c r="F68" s="462"/>
      <c r="G68" s="436"/>
    </row>
    <row r="69" spans="1:7" x14ac:dyDescent="0.2">
      <c r="A69" t="s">
        <v>322</v>
      </c>
      <c r="B69" t="s">
        <v>323</v>
      </c>
      <c r="D69" s="423">
        <f>'Provider checklist'!H10</f>
        <v>0</v>
      </c>
      <c r="E69" s="462"/>
      <c r="F69" s="462"/>
      <c r="G69" s="436"/>
    </row>
    <row r="70" spans="1:7" x14ac:dyDescent="0.2">
      <c r="B70" t="s">
        <v>324</v>
      </c>
      <c r="D70" s="423">
        <f>'Provider checklist'!H11</f>
        <v>0</v>
      </c>
      <c r="E70" s="462"/>
      <c r="F70" s="462"/>
      <c r="G70" s="436"/>
    </row>
    <row r="71" spans="1:7" x14ac:dyDescent="0.2">
      <c r="B71" t="s">
        <v>44</v>
      </c>
      <c r="D71" s="423">
        <f>'Provider checklist'!H12</f>
        <v>0</v>
      </c>
      <c r="E71" s="462"/>
      <c r="F71" s="462"/>
      <c r="G71" s="436"/>
    </row>
    <row r="72" spans="1:7" x14ac:dyDescent="0.2">
      <c r="B72" t="s">
        <v>325</v>
      </c>
      <c r="D72" s="423">
        <f>'Provider checklist'!H13</f>
        <v>0</v>
      </c>
      <c r="E72" s="462"/>
      <c r="F72" s="462"/>
      <c r="G72" s="436"/>
    </row>
    <row r="73" spans="1:7" x14ac:dyDescent="0.2">
      <c r="B73" t="s">
        <v>46</v>
      </c>
      <c r="D73" s="423">
        <f>'Provider checklist'!H14</f>
        <v>0</v>
      </c>
      <c r="E73" s="462"/>
      <c r="F73" s="462"/>
      <c r="G73" s="436"/>
    </row>
    <row r="74" spans="1:7" x14ac:dyDescent="0.2">
      <c r="B74" t="s">
        <v>47</v>
      </c>
      <c r="D74" s="423">
        <f>'Provider checklist'!H15</f>
        <v>0</v>
      </c>
      <c r="E74" s="462"/>
      <c r="F74" s="462"/>
      <c r="G74" s="436"/>
    </row>
    <row r="75" spans="1:7" x14ac:dyDescent="0.2">
      <c r="B75" t="s">
        <v>326</v>
      </c>
      <c r="D75" s="423">
        <f>'Provider checklist'!H16</f>
        <v>0</v>
      </c>
      <c r="E75" s="462"/>
      <c r="F75" s="462"/>
      <c r="G75" s="436"/>
    </row>
    <row r="76" spans="1:7" x14ac:dyDescent="0.2">
      <c r="B76" t="s">
        <v>327</v>
      </c>
      <c r="D76" s="423">
        <f>'Provider checklist'!H17</f>
        <v>0</v>
      </c>
      <c r="E76" s="462"/>
      <c r="F76" s="462"/>
      <c r="G76" s="436"/>
    </row>
    <row r="77" spans="1:7" x14ac:dyDescent="0.2">
      <c r="E77" s="462"/>
      <c r="F77" s="462"/>
    </row>
    <row r="79" spans="1:7" x14ac:dyDescent="0.2">
      <c r="E79" s="434">
        <f>'Provider checklist'!I6</f>
        <v>46327</v>
      </c>
      <c r="F79" s="434">
        <f>'Provider checklist'!I6</f>
        <v>46327</v>
      </c>
    </row>
    <row r="80" spans="1:7" x14ac:dyDescent="0.2">
      <c r="A80" s="430" t="s">
        <v>336</v>
      </c>
      <c r="B80" s="430" t="s">
        <v>337</v>
      </c>
      <c r="C80" s="433" t="s">
        <v>170</v>
      </c>
      <c r="D80" s="433"/>
      <c r="E80" s="434" t="s">
        <v>342</v>
      </c>
      <c r="F80" s="434" t="s">
        <v>343</v>
      </c>
      <c r="G80" s="437" t="s">
        <v>344</v>
      </c>
    </row>
    <row r="81" spans="1:7" x14ac:dyDescent="0.2">
      <c r="A81" t="s">
        <v>321</v>
      </c>
      <c r="B81" t="s">
        <v>73</v>
      </c>
      <c r="D81" s="423">
        <f>'Provider checklist'!I7</f>
        <v>0</v>
      </c>
      <c r="E81" s="462"/>
      <c r="F81" s="462"/>
      <c r="G81" s="436"/>
    </row>
    <row r="82" spans="1:7" x14ac:dyDescent="0.2">
      <c r="B82" t="s">
        <v>93</v>
      </c>
      <c r="D82" s="423">
        <f>'Provider checklist'!I8</f>
        <v>0</v>
      </c>
      <c r="E82" s="462"/>
      <c r="F82" s="462"/>
      <c r="G82" s="436"/>
    </row>
    <row r="83" spans="1:7" x14ac:dyDescent="0.2">
      <c r="D83" s="423"/>
      <c r="E83" s="462"/>
      <c r="F83" s="462"/>
      <c r="G83" s="436"/>
    </row>
    <row r="84" spans="1:7" x14ac:dyDescent="0.2">
      <c r="A84" t="s">
        <v>322</v>
      </c>
      <c r="B84" t="s">
        <v>323</v>
      </c>
      <c r="D84" s="423">
        <f>'Provider checklist'!I10</f>
        <v>0</v>
      </c>
      <c r="E84" s="462"/>
      <c r="F84" s="462"/>
      <c r="G84" s="436"/>
    </row>
    <row r="85" spans="1:7" x14ac:dyDescent="0.2">
      <c r="B85" t="s">
        <v>324</v>
      </c>
      <c r="D85" s="423">
        <f>'Provider checklist'!I11</f>
        <v>0</v>
      </c>
      <c r="E85" s="462"/>
      <c r="F85" s="462"/>
      <c r="G85" s="436"/>
    </row>
    <row r="86" spans="1:7" x14ac:dyDescent="0.2">
      <c r="B86" t="s">
        <v>44</v>
      </c>
      <c r="D86" s="423">
        <f>'Provider checklist'!I12</f>
        <v>0</v>
      </c>
      <c r="E86" s="462"/>
      <c r="F86" s="462"/>
      <c r="G86" s="436"/>
    </row>
    <row r="87" spans="1:7" x14ac:dyDescent="0.2">
      <c r="B87" t="s">
        <v>325</v>
      </c>
      <c r="D87" s="423">
        <f>'Provider checklist'!I13</f>
        <v>0</v>
      </c>
      <c r="E87" s="462"/>
      <c r="F87" s="462"/>
      <c r="G87" s="436"/>
    </row>
    <row r="88" spans="1:7" x14ac:dyDescent="0.2">
      <c r="B88" t="s">
        <v>46</v>
      </c>
      <c r="D88" s="423">
        <f>'Provider checklist'!I14</f>
        <v>0</v>
      </c>
      <c r="E88" s="462"/>
      <c r="F88" s="462"/>
      <c r="G88" s="436"/>
    </row>
    <row r="89" spans="1:7" x14ac:dyDescent="0.2">
      <c r="B89" t="s">
        <v>47</v>
      </c>
      <c r="D89" s="423">
        <f>'Provider checklist'!I15</f>
        <v>0</v>
      </c>
      <c r="E89" s="462"/>
      <c r="F89" s="462"/>
      <c r="G89" s="436"/>
    </row>
    <row r="90" spans="1:7" x14ac:dyDescent="0.2">
      <c r="B90" t="s">
        <v>326</v>
      </c>
      <c r="D90" s="423">
        <f>'Provider checklist'!I16</f>
        <v>0</v>
      </c>
      <c r="E90" s="462"/>
      <c r="F90" s="462"/>
      <c r="G90" s="436"/>
    </row>
    <row r="91" spans="1:7" x14ac:dyDescent="0.2">
      <c r="B91" t="s">
        <v>327</v>
      </c>
      <c r="D91" s="423">
        <f>'Provider checklist'!I17</f>
        <v>0</v>
      </c>
      <c r="E91" s="462"/>
      <c r="F91" s="462"/>
      <c r="G91" s="436"/>
    </row>
    <row r="94" spans="1:7" x14ac:dyDescent="0.2">
      <c r="E94" s="434">
        <f>'Provider checklist'!J6</f>
        <v>46357</v>
      </c>
      <c r="F94" s="434">
        <f>'Provider checklist'!J6</f>
        <v>46357</v>
      </c>
    </row>
    <row r="95" spans="1:7" x14ac:dyDescent="0.2">
      <c r="A95" s="430" t="s">
        <v>336</v>
      </c>
      <c r="B95" s="430" t="s">
        <v>337</v>
      </c>
      <c r="C95" s="433" t="s">
        <v>170</v>
      </c>
      <c r="D95" s="433"/>
      <c r="E95" s="434" t="s">
        <v>342</v>
      </c>
      <c r="F95" s="434" t="s">
        <v>343</v>
      </c>
      <c r="G95" s="437" t="s">
        <v>344</v>
      </c>
    </row>
    <row r="96" spans="1:7" x14ac:dyDescent="0.2">
      <c r="A96" t="s">
        <v>321</v>
      </c>
      <c r="B96" t="s">
        <v>73</v>
      </c>
      <c r="D96" s="423">
        <f>'Provider checklist'!J7</f>
        <v>0</v>
      </c>
      <c r="E96" s="462"/>
      <c r="F96" s="462"/>
      <c r="G96" s="436"/>
    </row>
    <row r="97" spans="1:7" x14ac:dyDescent="0.2">
      <c r="B97" t="s">
        <v>93</v>
      </c>
      <c r="D97" s="423">
        <f>'Provider checklist'!J8</f>
        <v>0</v>
      </c>
      <c r="E97" s="462"/>
      <c r="F97" s="462"/>
      <c r="G97" s="436"/>
    </row>
    <row r="98" spans="1:7" x14ac:dyDescent="0.2">
      <c r="D98" s="423"/>
      <c r="E98" s="462"/>
      <c r="F98" s="462"/>
      <c r="G98" s="436"/>
    </row>
    <row r="99" spans="1:7" x14ac:dyDescent="0.2">
      <c r="A99" t="s">
        <v>322</v>
      </c>
      <c r="B99" t="s">
        <v>323</v>
      </c>
      <c r="D99" s="423">
        <f>'Provider checklist'!J10</f>
        <v>0</v>
      </c>
      <c r="E99" s="462"/>
      <c r="F99" s="462"/>
      <c r="G99" s="436"/>
    </row>
    <row r="100" spans="1:7" x14ac:dyDescent="0.2">
      <c r="B100" t="s">
        <v>324</v>
      </c>
      <c r="D100" s="423">
        <f>'Provider checklist'!J11</f>
        <v>0</v>
      </c>
      <c r="E100" s="462"/>
      <c r="F100" s="462"/>
      <c r="G100" s="436"/>
    </row>
    <row r="101" spans="1:7" x14ac:dyDescent="0.2">
      <c r="B101" t="s">
        <v>44</v>
      </c>
      <c r="D101" s="423">
        <f>'Provider checklist'!J12</f>
        <v>0</v>
      </c>
      <c r="E101" s="462"/>
      <c r="F101" s="462"/>
      <c r="G101" s="436"/>
    </row>
    <row r="102" spans="1:7" x14ac:dyDescent="0.2">
      <c r="B102" t="s">
        <v>325</v>
      </c>
      <c r="D102" s="423">
        <f>'Provider checklist'!J13</f>
        <v>0</v>
      </c>
      <c r="E102" s="462"/>
      <c r="F102" s="462"/>
      <c r="G102" s="436"/>
    </row>
    <row r="103" spans="1:7" x14ac:dyDescent="0.2">
      <c r="B103" t="s">
        <v>46</v>
      </c>
      <c r="D103" s="423">
        <f>'Provider checklist'!J14</f>
        <v>0</v>
      </c>
      <c r="E103" s="462"/>
      <c r="F103" s="462"/>
      <c r="G103" s="436"/>
    </row>
    <row r="104" spans="1:7" x14ac:dyDescent="0.2">
      <c r="B104" t="s">
        <v>47</v>
      </c>
      <c r="D104" s="423">
        <f>'Provider checklist'!J15</f>
        <v>0</v>
      </c>
      <c r="E104" s="462"/>
      <c r="F104" s="462"/>
      <c r="G104" s="436"/>
    </row>
    <row r="105" spans="1:7" x14ac:dyDescent="0.2">
      <c r="B105" t="s">
        <v>326</v>
      </c>
      <c r="D105" s="423">
        <f>'Provider checklist'!J16</f>
        <v>0</v>
      </c>
      <c r="E105" s="462"/>
      <c r="F105" s="462"/>
      <c r="G105" s="436"/>
    </row>
    <row r="106" spans="1:7" x14ac:dyDescent="0.2">
      <c r="B106" t="s">
        <v>327</v>
      </c>
      <c r="D106" s="423">
        <f>'Provider checklist'!J17</f>
        <v>0</v>
      </c>
      <c r="E106" s="462"/>
      <c r="F106" s="462"/>
      <c r="G106" s="436"/>
    </row>
    <row r="109" spans="1:7" x14ac:dyDescent="0.2">
      <c r="E109" s="434">
        <f>'Provider checklist'!K6</f>
        <v>46388</v>
      </c>
      <c r="F109" s="434">
        <f>'Provider checklist'!K6</f>
        <v>46388</v>
      </c>
    </row>
    <row r="110" spans="1:7" x14ac:dyDescent="0.2">
      <c r="A110" s="430" t="s">
        <v>336</v>
      </c>
      <c r="B110" s="430" t="s">
        <v>337</v>
      </c>
      <c r="C110" s="433" t="s">
        <v>170</v>
      </c>
      <c r="D110" s="433"/>
      <c r="E110" s="434" t="s">
        <v>342</v>
      </c>
      <c r="F110" s="434" t="s">
        <v>343</v>
      </c>
      <c r="G110" s="437" t="s">
        <v>344</v>
      </c>
    </row>
    <row r="111" spans="1:7" x14ac:dyDescent="0.2">
      <c r="A111" t="s">
        <v>321</v>
      </c>
      <c r="B111" t="s">
        <v>73</v>
      </c>
      <c r="D111" s="423">
        <f>'Provider checklist'!K7</f>
        <v>0</v>
      </c>
      <c r="E111" s="462"/>
      <c r="F111" s="462"/>
      <c r="G111" s="436"/>
    </row>
    <row r="112" spans="1:7" x14ac:dyDescent="0.2">
      <c r="B112" t="s">
        <v>93</v>
      </c>
      <c r="D112" s="423">
        <f>'Provider checklist'!K8</f>
        <v>0</v>
      </c>
      <c r="E112" s="462"/>
      <c r="F112" s="462"/>
      <c r="G112" s="436"/>
    </row>
    <row r="113" spans="1:7" x14ac:dyDescent="0.2">
      <c r="D113" s="423"/>
      <c r="E113" s="462"/>
      <c r="F113" s="462"/>
      <c r="G113" s="436"/>
    </row>
    <row r="114" spans="1:7" x14ac:dyDescent="0.2">
      <c r="A114" t="s">
        <v>322</v>
      </c>
      <c r="B114" t="s">
        <v>323</v>
      </c>
      <c r="D114" s="423">
        <f>'Provider checklist'!K10</f>
        <v>0</v>
      </c>
      <c r="E114" s="462"/>
      <c r="F114" s="462"/>
      <c r="G114" s="436"/>
    </row>
    <row r="115" spans="1:7" x14ac:dyDescent="0.2">
      <c r="B115" t="s">
        <v>324</v>
      </c>
      <c r="D115" s="423">
        <f>'Provider checklist'!K11</f>
        <v>0</v>
      </c>
      <c r="E115" s="462"/>
      <c r="F115" s="462"/>
      <c r="G115" s="436"/>
    </row>
    <row r="116" spans="1:7" x14ac:dyDescent="0.2">
      <c r="B116" t="s">
        <v>44</v>
      </c>
      <c r="D116" s="423">
        <f>'Provider checklist'!K12</f>
        <v>0</v>
      </c>
      <c r="E116" s="462"/>
      <c r="F116" s="462"/>
      <c r="G116" s="436"/>
    </row>
    <row r="117" spans="1:7" x14ac:dyDescent="0.2">
      <c r="B117" t="s">
        <v>325</v>
      </c>
      <c r="D117" s="423">
        <f>'Provider checklist'!K13</f>
        <v>0</v>
      </c>
      <c r="E117" s="462"/>
      <c r="F117" s="462"/>
      <c r="G117" s="436"/>
    </row>
    <row r="118" spans="1:7" x14ac:dyDescent="0.2">
      <c r="B118" t="s">
        <v>46</v>
      </c>
      <c r="D118" s="423">
        <f>'Provider checklist'!K14</f>
        <v>0</v>
      </c>
      <c r="E118" s="462"/>
      <c r="F118" s="462"/>
      <c r="G118" s="436"/>
    </row>
    <row r="119" spans="1:7" x14ac:dyDescent="0.2">
      <c r="B119" t="s">
        <v>47</v>
      </c>
      <c r="D119" s="423">
        <f>'Provider checklist'!K15</f>
        <v>0</v>
      </c>
      <c r="E119" s="462"/>
      <c r="F119" s="462"/>
      <c r="G119" s="436"/>
    </row>
    <row r="120" spans="1:7" x14ac:dyDescent="0.2">
      <c r="B120" t="s">
        <v>326</v>
      </c>
      <c r="D120" s="423">
        <f>'Provider checklist'!K16</f>
        <v>0</v>
      </c>
      <c r="E120" s="462"/>
      <c r="F120" s="463" t="s">
        <v>170</v>
      </c>
      <c r="G120" s="436"/>
    </row>
    <row r="121" spans="1:7" x14ac:dyDescent="0.2">
      <c r="B121" t="s">
        <v>327</v>
      </c>
      <c r="D121" s="423">
        <f>'Provider checklist'!K17</f>
        <v>0</v>
      </c>
      <c r="E121" s="462"/>
      <c r="F121" s="462"/>
      <c r="G121" s="436"/>
    </row>
    <row r="124" spans="1:7" x14ac:dyDescent="0.2">
      <c r="E124" s="434">
        <f>'Provider checklist'!L6</f>
        <v>46419</v>
      </c>
      <c r="F124" s="434">
        <f>'Provider checklist'!L6</f>
        <v>46419</v>
      </c>
    </row>
    <row r="125" spans="1:7" x14ac:dyDescent="0.2">
      <c r="A125" s="430" t="s">
        <v>336</v>
      </c>
      <c r="B125" s="430" t="s">
        <v>337</v>
      </c>
      <c r="C125" s="433" t="s">
        <v>170</v>
      </c>
      <c r="D125" s="433"/>
      <c r="E125" s="434" t="s">
        <v>342</v>
      </c>
      <c r="F125" s="434" t="s">
        <v>343</v>
      </c>
      <c r="G125" s="437" t="s">
        <v>344</v>
      </c>
    </row>
    <row r="126" spans="1:7" x14ac:dyDescent="0.2">
      <c r="A126" t="s">
        <v>321</v>
      </c>
      <c r="B126" t="s">
        <v>73</v>
      </c>
      <c r="D126" s="423">
        <f>'Provider checklist'!L7</f>
        <v>0</v>
      </c>
      <c r="E126" s="462"/>
      <c r="F126" s="462"/>
      <c r="G126" s="436"/>
    </row>
    <row r="127" spans="1:7" x14ac:dyDescent="0.2">
      <c r="B127" t="s">
        <v>93</v>
      </c>
      <c r="D127" s="423">
        <f>'Provider checklist'!L8</f>
        <v>0</v>
      </c>
      <c r="E127" s="462"/>
      <c r="F127" s="462"/>
      <c r="G127" s="436"/>
    </row>
    <row r="128" spans="1:7" x14ac:dyDescent="0.2">
      <c r="D128" s="423"/>
      <c r="E128" s="462"/>
      <c r="F128" s="462"/>
      <c r="G128" s="436"/>
    </row>
    <row r="129" spans="1:7" x14ac:dyDescent="0.2">
      <c r="A129" t="s">
        <v>322</v>
      </c>
      <c r="B129" t="s">
        <v>323</v>
      </c>
      <c r="D129" s="423">
        <f>'Provider checklist'!L10</f>
        <v>0</v>
      </c>
      <c r="E129" s="462"/>
      <c r="F129" s="462"/>
      <c r="G129" s="436"/>
    </row>
    <row r="130" spans="1:7" x14ac:dyDescent="0.2">
      <c r="B130" t="s">
        <v>324</v>
      </c>
      <c r="D130" s="423">
        <f>'Provider checklist'!L11</f>
        <v>0</v>
      </c>
      <c r="E130" s="462"/>
      <c r="F130" s="462"/>
      <c r="G130" s="436"/>
    </row>
    <row r="131" spans="1:7" x14ac:dyDescent="0.2">
      <c r="B131" t="s">
        <v>44</v>
      </c>
      <c r="D131" s="423">
        <f>'Provider checklist'!L12</f>
        <v>0</v>
      </c>
      <c r="E131" s="462"/>
      <c r="F131" s="462"/>
      <c r="G131" s="436"/>
    </row>
    <row r="132" spans="1:7" x14ac:dyDescent="0.2">
      <c r="B132" t="s">
        <v>325</v>
      </c>
      <c r="D132" s="423">
        <f>'Provider checklist'!L13</f>
        <v>0</v>
      </c>
      <c r="E132" s="462"/>
      <c r="F132" s="462"/>
      <c r="G132" s="436"/>
    </row>
    <row r="133" spans="1:7" x14ac:dyDescent="0.2">
      <c r="B133" t="s">
        <v>46</v>
      </c>
      <c r="D133" s="423">
        <f>'Provider checklist'!L14</f>
        <v>0</v>
      </c>
      <c r="E133" s="462"/>
      <c r="F133" s="462"/>
      <c r="G133" s="436"/>
    </row>
    <row r="134" spans="1:7" x14ac:dyDescent="0.2">
      <c r="B134" t="s">
        <v>47</v>
      </c>
      <c r="D134" s="423">
        <f>'Provider checklist'!L15</f>
        <v>0</v>
      </c>
      <c r="E134" s="462"/>
      <c r="F134" s="462"/>
      <c r="G134" s="436"/>
    </row>
    <row r="135" spans="1:7" x14ac:dyDescent="0.2">
      <c r="B135" t="s">
        <v>326</v>
      </c>
      <c r="D135" s="423">
        <f>'Provider checklist'!L16</f>
        <v>0</v>
      </c>
      <c r="E135" s="462"/>
      <c r="F135" s="462"/>
      <c r="G135" s="436"/>
    </row>
    <row r="136" spans="1:7" x14ac:dyDescent="0.2">
      <c r="B136" t="s">
        <v>327</v>
      </c>
      <c r="D136" s="423">
        <f>'Provider checklist'!L17</f>
        <v>0</v>
      </c>
      <c r="E136" s="462"/>
      <c r="F136" s="462"/>
      <c r="G136" s="436"/>
    </row>
    <row r="137" spans="1:7" x14ac:dyDescent="0.2">
      <c r="E137" s="462"/>
      <c r="F137" s="462"/>
    </row>
    <row r="139" spans="1:7" x14ac:dyDescent="0.2">
      <c r="E139" s="434">
        <f>'Provider checklist'!M6</f>
        <v>46447</v>
      </c>
      <c r="F139" s="434">
        <f>'Provider checklist'!M6</f>
        <v>46447</v>
      </c>
    </row>
    <row r="140" spans="1:7" x14ac:dyDescent="0.2">
      <c r="A140" s="430" t="s">
        <v>336</v>
      </c>
      <c r="B140" s="430" t="s">
        <v>337</v>
      </c>
      <c r="C140" s="433" t="s">
        <v>170</v>
      </c>
      <c r="D140" s="433"/>
      <c r="E140" s="434" t="s">
        <v>342</v>
      </c>
      <c r="F140" s="434" t="s">
        <v>343</v>
      </c>
      <c r="G140" s="437" t="s">
        <v>344</v>
      </c>
    </row>
    <row r="141" spans="1:7" x14ac:dyDescent="0.2">
      <c r="A141" t="s">
        <v>321</v>
      </c>
      <c r="B141" t="s">
        <v>73</v>
      </c>
      <c r="D141" s="423">
        <f>'Provider checklist'!M7</f>
        <v>0</v>
      </c>
      <c r="E141" s="462"/>
      <c r="F141" s="462"/>
      <c r="G141" s="436"/>
    </row>
    <row r="142" spans="1:7" x14ac:dyDescent="0.2">
      <c r="B142" t="s">
        <v>93</v>
      </c>
      <c r="D142" s="423">
        <f>'Provider checklist'!M8</f>
        <v>0</v>
      </c>
      <c r="E142" s="462"/>
      <c r="F142" s="462"/>
      <c r="G142" s="436"/>
    </row>
    <row r="143" spans="1:7" x14ac:dyDescent="0.2">
      <c r="D143" s="423"/>
      <c r="E143" s="462"/>
      <c r="F143" s="462"/>
      <c r="G143" s="436"/>
    </row>
    <row r="144" spans="1:7" x14ac:dyDescent="0.2">
      <c r="A144" t="s">
        <v>322</v>
      </c>
      <c r="B144" t="s">
        <v>323</v>
      </c>
      <c r="D144" s="423">
        <f>'Provider checklist'!M10</f>
        <v>0</v>
      </c>
      <c r="E144" s="462"/>
      <c r="F144" s="462"/>
      <c r="G144" s="436"/>
    </row>
    <row r="145" spans="1:7" x14ac:dyDescent="0.2">
      <c r="B145" t="s">
        <v>324</v>
      </c>
      <c r="D145" s="423">
        <f>'Provider checklist'!M11</f>
        <v>0</v>
      </c>
      <c r="E145" s="462"/>
      <c r="F145" s="462"/>
      <c r="G145" s="436"/>
    </row>
    <row r="146" spans="1:7" x14ac:dyDescent="0.2">
      <c r="B146" t="s">
        <v>44</v>
      </c>
      <c r="D146" s="423">
        <f>'Provider checklist'!M12</f>
        <v>0</v>
      </c>
      <c r="E146" s="462"/>
      <c r="F146" s="462"/>
      <c r="G146" s="436"/>
    </row>
    <row r="147" spans="1:7" x14ac:dyDescent="0.2">
      <c r="B147" t="s">
        <v>325</v>
      </c>
      <c r="D147" s="423">
        <f>'Provider checklist'!M13</f>
        <v>0</v>
      </c>
      <c r="E147" s="462"/>
      <c r="F147" s="462"/>
      <c r="G147" s="436"/>
    </row>
    <row r="148" spans="1:7" x14ac:dyDescent="0.2">
      <c r="B148" t="s">
        <v>46</v>
      </c>
      <c r="D148" s="423">
        <f>'Provider checklist'!M14</f>
        <v>0</v>
      </c>
      <c r="E148" s="462"/>
      <c r="F148" s="462"/>
      <c r="G148" s="436"/>
    </row>
    <row r="149" spans="1:7" x14ac:dyDescent="0.2">
      <c r="B149" t="s">
        <v>47</v>
      </c>
      <c r="D149" s="423">
        <f>'Provider checklist'!M15</f>
        <v>0</v>
      </c>
      <c r="E149" s="462"/>
      <c r="F149" s="462"/>
      <c r="G149" s="436"/>
    </row>
    <row r="150" spans="1:7" x14ac:dyDescent="0.2">
      <c r="B150" t="s">
        <v>326</v>
      </c>
      <c r="D150" s="423">
        <f>'Provider checklist'!M16</f>
        <v>0</v>
      </c>
      <c r="E150" s="462"/>
      <c r="F150" s="462"/>
      <c r="G150" s="436"/>
    </row>
    <row r="151" spans="1:7" x14ac:dyDescent="0.2">
      <c r="B151" t="s">
        <v>327</v>
      </c>
      <c r="D151" s="423">
        <f>'Provider checklist'!M17</f>
        <v>0</v>
      </c>
      <c r="E151" s="462"/>
      <c r="F151" s="462"/>
      <c r="G151" s="436"/>
    </row>
    <row r="152" spans="1:7" x14ac:dyDescent="0.2">
      <c r="E152" s="462"/>
      <c r="F152" s="462"/>
    </row>
    <row r="154" spans="1:7" x14ac:dyDescent="0.2">
      <c r="E154" s="434">
        <f>'Provider checklist'!N6</f>
        <v>46478</v>
      </c>
      <c r="F154" s="434">
        <f>'Provider checklist'!N6</f>
        <v>46478</v>
      </c>
    </row>
    <row r="155" spans="1:7" x14ac:dyDescent="0.2">
      <c r="A155" s="430" t="s">
        <v>336</v>
      </c>
      <c r="B155" s="430" t="s">
        <v>337</v>
      </c>
      <c r="C155" s="433" t="s">
        <v>170</v>
      </c>
      <c r="D155" s="433"/>
      <c r="E155" s="434" t="s">
        <v>342</v>
      </c>
      <c r="F155" s="434" t="s">
        <v>343</v>
      </c>
      <c r="G155" s="437" t="s">
        <v>344</v>
      </c>
    </row>
    <row r="156" spans="1:7" x14ac:dyDescent="0.2">
      <c r="A156" t="s">
        <v>321</v>
      </c>
      <c r="B156" t="s">
        <v>73</v>
      </c>
      <c r="D156" s="423">
        <f>'Provider checklist'!N7</f>
        <v>0</v>
      </c>
      <c r="E156" s="462"/>
      <c r="F156" s="462"/>
      <c r="G156" s="436"/>
    </row>
    <row r="157" spans="1:7" x14ac:dyDescent="0.2">
      <c r="B157" t="s">
        <v>93</v>
      </c>
      <c r="D157" s="423">
        <f>'Provider checklist'!N8</f>
        <v>0</v>
      </c>
      <c r="E157" s="462"/>
      <c r="F157" s="462"/>
      <c r="G157" s="436"/>
    </row>
    <row r="158" spans="1:7" x14ac:dyDescent="0.2">
      <c r="D158" s="423"/>
      <c r="E158" s="462"/>
      <c r="F158" s="462"/>
      <c r="G158" s="436"/>
    </row>
    <row r="159" spans="1:7" x14ac:dyDescent="0.2">
      <c r="A159" t="s">
        <v>322</v>
      </c>
      <c r="B159" t="s">
        <v>323</v>
      </c>
      <c r="D159" s="423">
        <f>'Provider checklist'!N10</f>
        <v>0</v>
      </c>
      <c r="E159" s="462"/>
      <c r="F159" s="462"/>
      <c r="G159" s="436"/>
    </row>
    <row r="160" spans="1:7" x14ac:dyDescent="0.2">
      <c r="B160" t="s">
        <v>324</v>
      </c>
      <c r="D160" s="423">
        <f>'Provider checklist'!N11</f>
        <v>0</v>
      </c>
      <c r="E160" s="462"/>
      <c r="F160" s="462"/>
      <c r="G160" s="436"/>
    </row>
    <row r="161" spans="1:7" x14ac:dyDescent="0.2">
      <c r="B161" t="s">
        <v>44</v>
      </c>
      <c r="D161" s="423">
        <f>'Provider checklist'!N12</f>
        <v>0</v>
      </c>
      <c r="E161" s="462"/>
      <c r="F161" s="462"/>
      <c r="G161" s="436"/>
    </row>
    <row r="162" spans="1:7" x14ac:dyDescent="0.2">
      <c r="B162" t="s">
        <v>325</v>
      </c>
      <c r="D162" s="423">
        <f>'Provider checklist'!N13</f>
        <v>0</v>
      </c>
      <c r="E162" s="462"/>
      <c r="F162" s="462"/>
      <c r="G162" s="436"/>
    </row>
    <row r="163" spans="1:7" x14ac:dyDescent="0.2">
      <c r="B163" t="s">
        <v>46</v>
      </c>
      <c r="D163" s="423">
        <f>'Provider checklist'!N14</f>
        <v>0</v>
      </c>
      <c r="E163" s="462"/>
      <c r="F163" s="462"/>
      <c r="G163" s="436"/>
    </row>
    <row r="164" spans="1:7" x14ac:dyDescent="0.2">
      <c r="B164" t="s">
        <v>47</v>
      </c>
      <c r="D164" s="423">
        <f>'Provider checklist'!N15</f>
        <v>0</v>
      </c>
      <c r="E164" s="462"/>
      <c r="F164" s="462"/>
      <c r="G164" s="436"/>
    </row>
    <row r="165" spans="1:7" x14ac:dyDescent="0.2">
      <c r="B165" t="s">
        <v>326</v>
      </c>
      <c r="D165" s="423">
        <f>'Provider checklist'!N16</f>
        <v>0</v>
      </c>
      <c r="E165" s="462"/>
      <c r="F165" s="462"/>
      <c r="G165" s="436"/>
    </row>
    <row r="166" spans="1:7" x14ac:dyDescent="0.2">
      <c r="B166" t="s">
        <v>327</v>
      </c>
      <c r="D166" s="423">
        <f>'Provider checklist'!N17</f>
        <v>0</v>
      </c>
      <c r="E166" s="462"/>
      <c r="F166" s="462"/>
      <c r="G166" s="436"/>
    </row>
    <row r="167" spans="1:7" x14ac:dyDescent="0.2">
      <c r="E167" s="462"/>
      <c r="F167" s="462"/>
    </row>
    <row r="169" spans="1:7" x14ac:dyDescent="0.2">
      <c r="E169" s="434">
        <f>'Provider checklist'!O6</f>
        <v>46508</v>
      </c>
      <c r="F169" s="434">
        <f>'Provider checklist'!O6</f>
        <v>46508</v>
      </c>
    </row>
    <row r="170" spans="1:7" x14ac:dyDescent="0.2">
      <c r="A170" s="430" t="s">
        <v>336</v>
      </c>
      <c r="B170" s="430" t="s">
        <v>337</v>
      </c>
      <c r="C170" s="433" t="s">
        <v>170</v>
      </c>
      <c r="D170" s="433"/>
      <c r="E170" s="434" t="s">
        <v>342</v>
      </c>
      <c r="F170" s="434" t="s">
        <v>343</v>
      </c>
      <c r="G170" s="437" t="s">
        <v>344</v>
      </c>
    </row>
    <row r="171" spans="1:7" x14ac:dyDescent="0.2">
      <c r="A171" t="s">
        <v>321</v>
      </c>
      <c r="B171" t="s">
        <v>73</v>
      </c>
      <c r="D171" s="423">
        <f>'Provider checklist'!O7</f>
        <v>0</v>
      </c>
      <c r="E171" s="462"/>
      <c r="F171" s="462"/>
      <c r="G171" s="436"/>
    </row>
    <row r="172" spans="1:7" x14ac:dyDescent="0.2">
      <c r="B172" t="s">
        <v>93</v>
      </c>
      <c r="D172" s="423">
        <f>'Provider checklist'!O8</f>
        <v>0</v>
      </c>
      <c r="E172" s="462"/>
      <c r="F172" s="462"/>
      <c r="G172" s="436"/>
    </row>
    <row r="173" spans="1:7" x14ac:dyDescent="0.2">
      <c r="D173" s="423"/>
      <c r="E173" s="462"/>
      <c r="F173" s="462"/>
      <c r="G173" s="436"/>
    </row>
    <row r="174" spans="1:7" x14ac:dyDescent="0.2">
      <c r="A174" t="s">
        <v>322</v>
      </c>
      <c r="B174" t="s">
        <v>323</v>
      </c>
      <c r="D174" s="423">
        <f>'Provider checklist'!O10</f>
        <v>0</v>
      </c>
      <c r="E174" s="462"/>
      <c r="F174" s="462"/>
      <c r="G174" s="436"/>
    </row>
    <row r="175" spans="1:7" x14ac:dyDescent="0.2">
      <c r="B175" t="s">
        <v>324</v>
      </c>
      <c r="D175" s="423">
        <f>'Provider checklist'!O11</f>
        <v>0</v>
      </c>
      <c r="E175" s="462"/>
      <c r="F175" s="462"/>
      <c r="G175" s="436"/>
    </row>
    <row r="176" spans="1:7" x14ac:dyDescent="0.2">
      <c r="B176" t="s">
        <v>44</v>
      </c>
      <c r="D176" s="423">
        <f>'Provider checklist'!O12</f>
        <v>0</v>
      </c>
      <c r="E176" s="462"/>
      <c r="F176" s="462"/>
      <c r="G176" s="436"/>
    </row>
    <row r="177" spans="1:7" x14ac:dyDescent="0.2">
      <c r="B177" t="s">
        <v>325</v>
      </c>
      <c r="D177" s="423">
        <f>'Provider checklist'!O13</f>
        <v>0</v>
      </c>
      <c r="E177" s="462"/>
      <c r="F177" s="462"/>
      <c r="G177" s="436"/>
    </row>
    <row r="178" spans="1:7" x14ac:dyDescent="0.2">
      <c r="B178" t="s">
        <v>46</v>
      </c>
      <c r="D178" s="423">
        <f>'Provider checklist'!O14</f>
        <v>0</v>
      </c>
      <c r="E178" s="462"/>
      <c r="F178" s="462"/>
      <c r="G178" s="436"/>
    </row>
    <row r="179" spans="1:7" x14ac:dyDescent="0.2">
      <c r="B179" t="s">
        <v>47</v>
      </c>
      <c r="D179" s="423">
        <f>'Provider checklist'!O15</f>
        <v>0</v>
      </c>
      <c r="E179" s="462"/>
      <c r="F179" s="462"/>
      <c r="G179" s="436"/>
    </row>
    <row r="180" spans="1:7" x14ac:dyDescent="0.2">
      <c r="B180" t="s">
        <v>326</v>
      </c>
      <c r="D180" s="423">
        <f>'Provider checklist'!O16</f>
        <v>0</v>
      </c>
      <c r="E180" s="462"/>
      <c r="F180" s="462"/>
      <c r="G180" s="436"/>
    </row>
    <row r="181" spans="1:7" x14ac:dyDescent="0.2">
      <c r="B181" t="s">
        <v>327</v>
      </c>
      <c r="D181" s="423">
        <f>'Provider checklist'!O17</f>
        <v>0</v>
      </c>
      <c r="E181" s="462"/>
      <c r="F181" s="462"/>
      <c r="G181" s="436"/>
    </row>
    <row r="184" spans="1:7" x14ac:dyDescent="0.2">
      <c r="E184" s="434">
        <f>'Provider checklist'!P6</f>
        <v>46539</v>
      </c>
      <c r="F184" s="434">
        <f>'Provider checklist'!P6</f>
        <v>46539</v>
      </c>
    </row>
    <row r="185" spans="1:7" x14ac:dyDescent="0.2">
      <c r="A185" s="430" t="s">
        <v>336</v>
      </c>
      <c r="B185" s="430" t="s">
        <v>337</v>
      </c>
      <c r="C185" s="433" t="s">
        <v>170</v>
      </c>
      <c r="D185" s="433"/>
      <c r="E185" s="434" t="s">
        <v>342</v>
      </c>
      <c r="F185" s="434" t="s">
        <v>343</v>
      </c>
      <c r="G185" s="437" t="s">
        <v>344</v>
      </c>
    </row>
    <row r="186" spans="1:7" x14ac:dyDescent="0.2">
      <c r="A186" t="s">
        <v>321</v>
      </c>
      <c r="B186" t="s">
        <v>73</v>
      </c>
      <c r="D186" s="423">
        <f>'Provider checklist'!P7</f>
        <v>0</v>
      </c>
      <c r="E186" s="463" t="s">
        <v>170</v>
      </c>
      <c r="F186" s="462"/>
      <c r="G186" s="436"/>
    </row>
    <row r="187" spans="1:7" x14ac:dyDescent="0.2">
      <c r="B187" t="s">
        <v>93</v>
      </c>
      <c r="D187" s="423">
        <f>'Provider checklist'!P8</f>
        <v>0</v>
      </c>
      <c r="E187" s="462"/>
      <c r="F187" s="462"/>
      <c r="G187" s="436"/>
    </row>
    <row r="188" spans="1:7" x14ac:dyDescent="0.2">
      <c r="D188" s="423"/>
      <c r="E188" s="462"/>
      <c r="F188" s="462"/>
      <c r="G188" s="436"/>
    </row>
    <row r="189" spans="1:7" x14ac:dyDescent="0.2">
      <c r="A189" t="s">
        <v>322</v>
      </c>
      <c r="B189" t="s">
        <v>323</v>
      </c>
      <c r="D189" s="423">
        <f>'Provider checklist'!P10</f>
        <v>0</v>
      </c>
      <c r="E189" s="462"/>
      <c r="F189" s="462"/>
      <c r="G189" s="436"/>
    </row>
    <row r="190" spans="1:7" x14ac:dyDescent="0.2">
      <c r="B190" t="s">
        <v>324</v>
      </c>
      <c r="D190" s="423">
        <f>'Provider checklist'!P11</f>
        <v>0</v>
      </c>
      <c r="E190" s="462"/>
      <c r="F190" s="462"/>
      <c r="G190" s="436"/>
    </row>
    <row r="191" spans="1:7" x14ac:dyDescent="0.2">
      <c r="B191" t="s">
        <v>44</v>
      </c>
      <c r="D191" s="423">
        <f>'Provider checklist'!P12</f>
        <v>0</v>
      </c>
      <c r="E191" s="462"/>
      <c r="F191" s="462"/>
      <c r="G191" s="436"/>
    </row>
    <row r="192" spans="1:7" x14ac:dyDescent="0.2">
      <c r="B192" t="s">
        <v>325</v>
      </c>
      <c r="D192" s="423">
        <f>'Provider checklist'!P13</f>
        <v>0</v>
      </c>
      <c r="E192" s="462"/>
      <c r="F192" s="462"/>
      <c r="G192" s="436"/>
    </row>
    <row r="193" spans="1:7" x14ac:dyDescent="0.2">
      <c r="B193" t="s">
        <v>46</v>
      </c>
      <c r="D193" s="423">
        <f>'Provider checklist'!P14</f>
        <v>0</v>
      </c>
      <c r="E193" s="462"/>
      <c r="F193" s="462"/>
      <c r="G193" s="436"/>
    </row>
    <row r="194" spans="1:7" x14ac:dyDescent="0.2">
      <c r="B194" t="s">
        <v>47</v>
      </c>
      <c r="D194" s="423">
        <f>'Provider checklist'!P15</f>
        <v>0</v>
      </c>
      <c r="E194" s="462"/>
      <c r="F194" s="462"/>
      <c r="G194" s="436"/>
    </row>
    <row r="195" spans="1:7" x14ac:dyDescent="0.2">
      <c r="B195" t="s">
        <v>326</v>
      </c>
      <c r="D195" s="423">
        <f>'Provider checklist'!P16</f>
        <v>0</v>
      </c>
      <c r="E195" s="462"/>
      <c r="F195" s="462"/>
      <c r="G195" s="436"/>
    </row>
    <row r="196" spans="1:7" x14ac:dyDescent="0.2">
      <c r="B196" t="s">
        <v>327</v>
      </c>
      <c r="D196" s="423">
        <f>'Provider checklist'!P17</f>
        <v>0</v>
      </c>
      <c r="E196" s="462"/>
      <c r="F196" s="462"/>
      <c r="G196" s="436"/>
    </row>
    <row r="198" spans="1:7" x14ac:dyDescent="0.2">
      <c r="A198" s="439"/>
      <c r="B198" s="439"/>
      <c r="C198" s="439"/>
      <c r="D198" s="439"/>
      <c r="E198" s="439"/>
      <c r="F198" s="439"/>
      <c r="G198" s="439"/>
    </row>
  </sheetData>
  <mergeCells count="1">
    <mergeCell ref="A1:G1"/>
  </mergeCells>
  <conditionalFormatting sqref="D21:D196">
    <cfRule type="cellIs" dxfId="0" priority="1" operator="equal">
      <formula>"N"</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8B6A-6266-40BF-9FD5-D55742CB52A9}">
  <sheetPr>
    <tabColor theme="7" tint="0.59999389629810485"/>
    <pageSetUpPr fitToPage="1"/>
  </sheetPr>
  <dimension ref="A1:IN267"/>
  <sheetViews>
    <sheetView showGridLines="0" topLeftCell="A186" zoomScale="80" zoomScaleNormal="80" zoomScalePageLayoutView="90" workbookViewId="0">
      <selection activeCell="A259" sqref="A259:F259"/>
    </sheetView>
  </sheetViews>
  <sheetFormatPr defaultRowHeight="15" x14ac:dyDescent="0.25"/>
  <cols>
    <col min="1" max="1" width="23" style="159" customWidth="1"/>
    <col min="2" max="2" width="42" style="159" customWidth="1"/>
    <col min="3" max="3" width="15.42578125" style="159" customWidth="1"/>
    <col min="4" max="4" width="14.28515625" style="160" customWidth="1"/>
    <col min="5" max="5" width="14.85546875" style="160" customWidth="1"/>
    <col min="6" max="6" width="15" style="159" customWidth="1"/>
    <col min="7" max="7" width="22.5703125" style="160" customWidth="1"/>
    <col min="8" max="20" width="15.140625" style="159" customWidth="1"/>
    <col min="21" max="21" width="20.5703125" style="159" bestFit="1" customWidth="1"/>
    <col min="22" max="16384" width="9.140625" style="159"/>
  </cols>
  <sheetData>
    <row r="1" spans="1:21" ht="12.75" customHeight="1" x14ac:dyDescent="0.25">
      <c r="A1" s="638"/>
      <c r="B1" s="638"/>
      <c r="C1" s="638"/>
      <c r="D1" s="638"/>
      <c r="E1" s="638"/>
      <c r="F1" s="638"/>
      <c r="G1" s="638"/>
      <c r="H1" s="219"/>
      <c r="I1" s="219"/>
      <c r="J1" s="219"/>
      <c r="K1" s="219"/>
      <c r="L1" s="219"/>
      <c r="M1" s="219"/>
      <c r="N1" s="219"/>
      <c r="O1" s="219"/>
      <c r="P1" s="219"/>
      <c r="Q1" s="219"/>
      <c r="R1" s="219"/>
      <c r="S1" s="219"/>
      <c r="T1" s="219"/>
      <c r="U1" s="219"/>
    </row>
    <row r="2" spans="1:21" ht="20.25" x14ac:dyDescent="0.35">
      <c r="A2" s="639"/>
      <c r="B2" s="639"/>
      <c r="C2" s="639"/>
      <c r="D2" s="639"/>
      <c r="E2" s="639"/>
      <c r="F2" s="639"/>
      <c r="G2" s="639"/>
      <c r="H2" s="219"/>
      <c r="I2" s="219"/>
      <c r="J2" s="219"/>
      <c r="K2" s="219"/>
      <c r="L2" s="219"/>
      <c r="M2" s="219"/>
      <c r="N2" s="219"/>
      <c r="O2" s="219"/>
      <c r="P2" s="219"/>
      <c r="Q2" s="219"/>
      <c r="R2" s="219"/>
      <c r="S2" s="219"/>
      <c r="T2" s="219"/>
      <c r="U2" s="219"/>
    </row>
    <row r="3" spans="1:21" ht="21" customHeight="1" x14ac:dyDescent="0.35">
      <c r="A3" s="639"/>
      <c r="B3" s="639"/>
      <c r="C3" s="639"/>
      <c r="D3" s="639"/>
      <c r="E3" s="639"/>
      <c r="F3" s="639"/>
      <c r="G3" s="639"/>
      <c r="H3" s="219"/>
      <c r="I3" s="219"/>
      <c r="J3" s="219"/>
      <c r="K3" s="219"/>
      <c r="L3" s="219"/>
      <c r="M3" s="219"/>
      <c r="N3" s="219"/>
      <c r="O3" s="219"/>
      <c r="P3" s="219"/>
      <c r="Q3" s="219"/>
      <c r="R3" s="219"/>
      <c r="S3" s="219"/>
      <c r="T3" s="219"/>
      <c r="U3" s="219"/>
    </row>
    <row r="4" spans="1:21" ht="20.25" x14ac:dyDescent="0.35">
      <c r="A4" s="639" t="s">
        <v>288</v>
      </c>
      <c r="B4" s="639"/>
      <c r="C4" s="639"/>
      <c r="D4" s="639"/>
      <c r="E4" s="639"/>
      <c r="F4" s="639"/>
      <c r="G4" s="639"/>
      <c r="H4" s="219"/>
      <c r="I4" s="219"/>
      <c r="J4" s="219"/>
      <c r="K4" s="219"/>
      <c r="L4" s="219"/>
      <c r="M4" s="219"/>
      <c r="N4" s="219"/>
      <c r="O4" s="219"/>
      <c r="P4" s="219"/>
      <c r="Q4" s="219"/>
      <c r="R4" s="219"/>
      <c r="S4" s="219"/>
      <c r="T4" s="219"/>
      <c r="U4" s="219"/>
    </row>
    <row r="5" spans="1:21" ht="36.75" customHeight="1" x14ac:dyDescent="0.25">
      <c r="A5" s="219"/>
      <c r="B5" s="219"/>
      <c r="C5" s="219"/>
      <c r="D5" s="220"/>
      <c r="E5" s="220"/>
      <c r="F5" s="219"/>
      <c r="G5" s="220"/>
      <c r="H5" s="219"/>
      <c r="I5" s="219"/>
      <c r="J5" s="219"/>
      <c r="K5" s="219"/>
      <c r="L5" s="219"/>
      <c r="M5" s="219"/>
      <c r="N5" s="219"/>
      <c r="O5" s="219"/>
      <c r="P5" s="219"/>
      <c r="Q5" s="219"/>
      <c r="R5" s="219"/>
      <c r="S5" s="219"/>
      <c r="T5" s="219"/>
      <c r="U5" s="219"/>
    </row>
    <row r="6" spans="1:21" ht="32.25" customHeight="1" x14ac:dyDescent="0.3">
      <c r="A6" s="10" t="s">
        <v>62</v>
      </c>
      <c r="B6" s="84" t="s">
        <v>145</v>
      </c>
      <c r="C6" s="1"/>
      <c r="D6" s="640" t="s">
        <v>63</v>
      </c>
      <c r="E6" s="641"/>
      <c r="F6" s="198">
        <v>2</v>
      </c>
      <c r="G6" s="197"/>
      <c r="H6" s="1"/>
      <c r="I6" s="219"/>
      <c r="J6" s="219"/>
      <c r="K6" s="219"/>
      <c r="L6" s="219"/>
      <c r="M6" s="219"/>
      <c r="N6" s="219"/>
      <c r="O6" s="219"/>
      <c r="P6" s="219"/>
      <c r="Q6" s="219"/>
      <c r="R6" s="219"/>
      <c r="S6" s="219"/>
      <c r="T6" s="219"/>
      <c r="U6" s="219"/>
    </row>
    <row r="7" spans="1:21" ht="32.25" customHeight="1" x14ac:dyDescent="0.3">
      <c r="A7" s="83" t="s">
        <v>64</v>
      </c>
      <c r="B7" s="84" t="s">
        <v>146</v>
      </c>
      <c r="C7" s="1"/>
      <c r="D7" s="640" t="s">
        <v>278</v>
      </c>
      <c r="E7" s="641" t="s">
        <v>65</v>
      </c>
      <c r="F7" s="642" t="s">
        <v>65</v>
      </c>
      <c r="G7" s="643"/>
      <c r="H7" s="1"/>
      <c r="I7" s="219"/>
      <c r="J7" s="219"/>
      <c r="K7" s="219"/>
      <c r="L7" s="219"/>
      <c r="M7" s="219"/>
      <c r="N7" s="219"/>
      <c r="O7" s="219"/>
      <c r="P7" s="219"/>
      <c r="Q7" s="219"/>
      <c r="R7" s="219"/>
      <c r="S7" s="219"/>
      <c r="T7" s="219"/>
      <c r="U7" s="219"/>
    </row>
    <row r="8" spans="1:21" ht="32.25" customHeight="1" x14ac:dyDescent="0.3">
      <c r="A8" s="156" t="s">
        <v>66</v>
      </c>
      <c r="B8" s="84" t="s">
        <v>280</v>
      </c>
      <c r="C8" s="1"/>
      <c r="D8" s="148"/>
      <c r="E8" s="148"/>
      <c r="F8" s="85"/>
      <c r="G8" s="85"/>
      <c r="H8" s="1"/>
      <c r="I8" s="219"/>
      <c r="J8" s="219"/>
      <c r="K8" s="219"/>
      <c r="L8" s="219"/>
      <c r="M8" s="219"/>
      <c r="N8" s="219"/>
      <c r="O8" s="219"/>
      <c r="P8" s="219"/>
      <c r="Q8" s="219"/>
      <c r="R8" s="219"/>
      <c r="S8" s="219"/>
      <c r="T8" s="219"/>
      <c r="U8" s="219"/>
    </row>
    <row r="9" spans="1:21" ht="16.5" customHeight="1" x14ac:dyDescent="0.3">
      <c r="A9" s="1"/>
      <c r="B9" s="85"/>
      <c r="C9" s="1"/>
      <c r="D9" s="11"/>
      <c r="E9" s="11"/>
      <c r="F9" s="85"/>
      <c r="G9" s="88"/>
      <c r="H9" s="1"/>
      <c r="I9" s="219"/>
      <c r="J9" s="219"/>
      <c r="K9" s="219"/>
      <c r="L9" s="219"/>
      <c r="M9" s="219"/>
      <c r="N9" s="219"/>
      <c r="O9" s="219"/>
      <c r="P9" s="219"/>
      <c r="Q9" s="219"/>
      <c r="R9" s="219"/>
      <c r="S9" s="219"/>
      <c r="T9" s="219"/>
      <c r="U9" s="219"/>
    </row>
    <row r="10" spans="1:21" ht="33" customHeight="1" x14ac:dyDescent="0.3">
      <c r="A10" s="10" t="s">
        <v>67</v>
      </c>
      <c r="B10" s="86" t="s">
        <v>147</v>
      </c>
      <c r="C10" s="12"/>
      <c r="D10" s="631" t="s">
        <v>68</v>
      </c>
      <c r="E10" s="631"/>
      <c r="F10" s="199" t="s">
        <v>290</v>
      </c>
      <c r="G10" s="200"/>
      <c r="H10" s="1"/>
      <c r="I10" s="219"/>
      <c r="J10" s="219"/>
      <c r="K10" s="219"/>
      <c r="L10" s="219"/>
      <c r="M10" s="219"/>
      <c r="N10" s="219"/>
      <c r="O10" s="219"/>
      <c r="P10" s="219"/>
      <c r="Q10" s="219"/>
      <c r="R10" s="219"/>
      <c r="S10" s="219"/>
      <c r="T10" s="219"/>
      <c r="U10" s="219"/>
    </row>
    <row r="11" spans="1:21" ht="33" customHeight="1" x14ac:dyDescent="0.3">
      <c r="A11" s="10" t="s">
        <v>69</v>
      </c>
      <c r="B11" s="86" t="s">
        <v>279</v>
      </c>
      <c r="C11" s="12"/>
      <c r="D11" s="631"/>
      <c r="E11" s="631"/>
      <c r="F11" s="535"/>
      <c r="G11" s="537"/>
      <c r="H11" s="1"/>
      <c r="I11" s="219"/>
      <c r="J11" s="219"/>
      <c r="K11" s="219"/>
      <c r="L11" s="219"/>
      <c r="M11" s="219"/>
      <c r="N11" s="219"/>
      <c r="O11" s="219"/>
      <c r="P11" s="219"/>
      <c r="Q11" s="219"/>
      <c r="R11" s="219"/>
      <c r="S11" s="219"/>
      <c r="T11" s="219"/>
      <c r="U11" s="219"/>
    </row>
    <row r="12" spans="1:21" ht="33" customHeight="1" x14ac:dyDescent="0.3">
      <c r="A12" s="156" t="s">
        <v>70</v>
      </c>
      <c r="B12" s="87">
        <f>G262</f>
        <v>-96694.25</v>
      </c>
      <c r="C12" s="12"/>
      <c r="D12" s="13"/>
      <c r="E12" s="13"/>
      <c r="F12" s="14"/>
      <c r="G12" s="14"/>
      <c r="H12" s="1"/>
      <c r="I12" s="219"/>
      <c r="J12" s="219"/>
      <c r="K12" s="219"/>
      <c r="L12" s="219"/>
      <c r="M12" s="219"/>
      <c r="N12" s="219"/>
      <c r="O12" s="219"/>
      <c r="P12" s="219"/>
      <c r="Q12" s="219"/>
      <c r="R12" s="219"/>
      <c r="S12" s="219"/>
      <c r="T12" s="219"/>
      <c r="U12" s="219"/>
    </row>
    <row r="13" spans="1:21" ht="16.5" x14ac:dyDescent="0.3">
      <c r="A13" s="1"/>
      <c r="B13" s="1"/>
      <c r="C13" s="1"/>
      <c r="D13" s="11"/>
      <c r="E13" s="11"/>
      <c r="F13" s="1"/>
      <c r="G13" s="15"/>
      <c r="H13" s="1"/>
      <c r="I13" s="219"/>
      <c r="J13" s="219"/>
      <c r="K13" s="219"/>
      <c r="L13" s="219"/>
      <c r="M13" s="219"/>
      <c r="N13" s="219"/>
      <c r="O13" s="219"/>
      <c r="P13" s="219"/>
      <c r="Q13" s="219"/>
      <c r="R13" s="219"/>
      <c r="S13" s="219"/>
      <c r="T13" s="219"/>
      <c r="U13" s="219"/>
    </row>
    <row r="14" spans="1:21" ht="17.25" thickBot="1" x14ac:dyDescent="0.35">
      <c r="A14" s="16"/>
      <c r="B14" s="16"/>
      <c r="C14" s="16"/>
      <c r="D14" s="17"/>
      <c r="E14" s="17"/>
      <c r="F14" s="16"/>
      <c r="G14" s="17"/>
      <c r="H14" s="1"/>
      <c r="I14" s="219"/>
      <c r="J14" s="219"/>
      <c r="K14" s="219"/>
      <c r="L14" s="219"/>
      <c r="M14" s="219"/>
      <c r="N14" s="219"/>
      <c r="O14" s="219"/>
      <c r="P14" s="219"/>
      <c r="Q14" s="219"/>
      <c r="R14" s="219"/>
      <c r="S14" s="219"/>
      <c r="T14" s="219"/>
      <c r="U14" s="219"/>
    </row>
    <row r="15" spans="1:21" ht="29.25" customHeight="1" x14ac:dyDescent="0.3">
      <c r="A15" s="575" t="s">
        <v>71</v>
      </c>
      <c r="B15" s="581"/>
      <c r="C15" s="581"/>
      <c r="D15" s="581"/>
      <c r="E15" s="581"/>
      <c r="F15" s="594"/>
      <c r="G15" s="66" t="s">
        <v>72</v>
      </c>
      <c r="H15" s="82"/>
      <c r="I15" s="221"/>
      <c r="J15" s="221"/>
      <c r="K15" s="221"/>
      <c r="L15" s="221"/>
      <c r="M15" s="221"/>
      <c r="N15" s="221"/>
      <c r="O15" s="221"/>
      <c r="P15" s="221"/>
      <c r="Q15" s="221"/>
      <c r="R15" s="221"/>
      <c r="S15" s="221"/>
      <c r="T15" s="221"/>
      <c r="U15" s="221"/>
    </row>
    <row r="16" spans="1:21" ht="37.5" customHeight="1" x14ac:dyDescent="0.3">
      <c r="A16" s="632" t="s">
        <v>73</v>
      </c>
      <c r="B16" s="633"/>
      <c r="C16" s="633"/>
      <c r="D16" s="633"/>
      <c r="E16" s="633"/>
      <c r="F16" s="633"/>
      <c r="G16" s="634"/>
      <c r="H16" s="80" t="s">
        <v>74</v>
      </c>
      <c r="I16" s="80" t="s">
        <v>75</v>
      </c>
      <c r="J16" s="80" t="s">
        <v>76</v>
      </c>
      <c r="K16" s="80" t="s">
        <v>77</v>
      </c>
      <c r="L16" s="80" t="s">
        <v>78</v>
      </c>
      <c r="M16" s="80" t="s">
        <v>79</v>
      </c>
      <c r="N16" s="80" t="s">
        <v>80</v>
      </c>
      <c r="O16" s="80" t="s">
        <v>81</v>
      </c>
      <c r="P16" s="80" t="s">
        <v>82</v>
      </c>
      <c r="Q16" s="80" t="s">
        <v>83</v>
      </c>
      <c r="R16" s="80" t="s">
        <v>84</v>
      </c>
      <c r="S16" s="80" t="s">
        <v>85</v>
      </c>
      <c r="T16" s="81" t="s">
        <v>86</v>
      </c>
      <c r="U16" s="24" t="s">
        <v>87</v>
      </c>
    </row>
    <row r="17" spans="1:21" ht="17.25" customHeight="1" x14ac:dyDescent="0.3">
      <c r="A17" s="191" t="s">
        <v>21</v>
      </c>
      <c r="B17" s="192"/>
      <c r="C17" s="192"/>
      <c r="D17" s="192"/>
      <c r="E17" s="192"/>
      <c r="F17" s="193"/>
      <c r="G17" s="67"/>
      <c r="H17" s="49"/>
      <c r="I17" s="222"/>
      <c r="J17" s="222"/>
      <c r="K17" s="222"/>
      <c r="L17" s="222"/>
      <c r="M17" s="222"/>
      <c r="N17" s="222"/>
      <c r="O17" s="222"/>
      <c r="P17" s="222"/>
      <c r="Q17" s="222"/>
      <c r="R17" s="222"/>
      <c r="S17" s="222"/>
      <c r="T17" s="222">
        <f t="shared" ref="T17:T25" si="0">SUM(H17:S17)</f>
        <v>0</v>
      </c>
      <c r="U17" s="222">
        <f>G17-T17</f>
        <v>0</v>
      </c>
    </row>
    <row r="18" spans="1:21" ht="17.25" customHeight="1" x14ac:dyDescent="0.3">
      <c r="A18" s="191" t="s">
        <v>88</v>
      </c>
      <c r="B18" s="192"/>
      <c r="C18" s="192"/>
      <c r="D18" s="192"/>
      <c r="E18" s="192"/>
      <c r="F18" s="193"/>
      <c r="G18" s="67">
        <v>100000</v>
      </c>
      <c r="H18" s="49"/>
      <c r="I18" s="222"/>
      <c r="J18" s="222"/>
      <c r="K18" s="222"/>
      <c r="L18" s="222"/>
      <c r="M18" s="222"/>
      <c r="N18" s="222"/>
      <c r="O18" s="222"/>
      <c r="P18" s="222"/>
      <c r="Q18" s="222"/>
      <c r="R18" s="222"/>
      <c r="S18" s="222"/>
      <c r="T18" s="222">
        <f t="shared" si="0"/>
        <v>0</v>
      </c>
      <c r="U18" s="222">
        <f t="shared" ref="U18:U25" si="1">G18-T18</f>
        <v>100000</v>
      </c>
    </row>
    <row r="19" spans="1:21" ht="17.25" customHeight="1" x14ac:dyDescent="0.3">
      <c r="A19" s="191" t="s">
        <v>291</v>
      </c>
      <c r="B19" s="192"/>
      <c r="C19" s="192"/>
      <c r="D19" s="192"/>
      <c r="E19" s="192"/>
      <c r="F19" s="193"/>
      <c r="G19" s="67"/>
      <c r="H19" s="49"/>
      <c r="I19" s="222"/>
      <c r="J19" s="222"/>
      <c r="K19" s="222"/>
      <c r="L19" s="222"/>
      <c r="M19" s="222"/>
      <c r="N19" s="222"/>
      <c r="O19" s="222"/>
      <c r="P19" s="222"/>
      <c r="Q19" s="222"/>
      <c r="R19" s="222"/>
      <c r="S19" s="222"/>
      <c r="T19" s="222">
        <f t="shared" si="0"/>
        <v>0</v>
      </c>
      <c r="U19" s="222">
        <f t="shared" si="1"/>
        <v>0</v>
      </c>
    </row>
    <row r="20" spans="1:21" ht="17.25" customHeight="1" x14ac:dyDescent="0.3">
      <c r="A20" s="191" t="s">
        <v>23</v>
      </c>
      <c r="B20" s="192"/>
      <c r="C20" s="192"/>
      <c r="D20" s="192"/>
      <c r="E20" s="192"/>
      <c r="F20" s="193"/>
      <c r="G20" s="67"/>
      <c r="H20" s="49"/>
      <c r="I20" s="222"/>
      <c r="J20" s="222"/>
      <c r="K20" s="222"/>
      <c r="L20" s="222"/>
      <c r="M20" s="222"/>
      <c r="N20" s="222"/>
      <c r="O20" s="222"/>
      <c r="P20" s="222"/>
      <c r="Q20" s="222"/>
      <c r="R20" s="222"/>
      <c r="S20" s="222"/>
      <c r="T20" s="222">
        <f t="shared" si="0"/>
        <v>0</v>
      </c>
      <c r="U20" s="222">
        <f t="shared" si="1"/>
        <v>0</v>
      </c>
    </row>
    <row r="21" spans="1:21" ht="17.25" x14ac:dyDescent="0.3">
      <c r="A21" s="191" t="s">
        <v>24</v>
      </c>
      <c r="B21" s="192"/>
      <c r="C21" s="192"/>
      <c r="D21" s="192"/>
      <c r="E21" s="192"/>
      <c r="F21" s="193"/>
      <c r="G21" s="67"/>
      <c r="H21" s="49"/>
      <c r="I21" s="222"/>
      <c r="J21" s="222"/>
      <c r="K21" s="222"/>
      <c r="L21" s="222"/>
      <c r="M21" s="222"/>
      <c r="N21" s="222"/>
      <c r="O21" s="222"/>
      <c r="P21" s="222"/>
      <c r="Q21" s="222"/>
      <c r="R21" s="222"/>
      <c r="S21" s="222"/>
      <c r="T21" s="222">
        <f t="shared" si="0"/>
        <v>0</v>
      </c>
      <c r="U21" s="222">
        <f t="shared" si="1"/>
        <v>0</v>
      </c>
    </row>
    <row r="22" spans="1:21" ht="17.25" x14ac:dyDescent="0.3">
      <c r="A22" s="191" t="s">
        <v>25</v>
      </c>
      <c r="B22" s="192"/>
      <c r="C22" s="192"/>
      <c r="D22" s="192"/>
      <c r="E22" s="192"/>
      <c r="F22" s="193"/>
      <c r="G22" s="67"/>
      <c r="H22" s="49"/>
      <c r="I22" s="222"/>
      <c r="J22" s="222"/>
      <c r="K22" s="222"/>
      <c r="L22" s="222"/>
      <c r="M22" s="222"/>
      <c r="N22" s="222"/>
      <c r="O22" s="222"/>
      <c r="P22" s="222"/>
      <c r="Q22" s="222"/>
      <c r="R22" s="222"/>
      <c r="S22" s="222"/>
      <c r="T22" s="222">
        <f t="shared" si="0"/>
        <v>0</v>
      </c>
      <c r="U22" s="222">
        <f t="shared" si="1"/>
        <v>0</v>
      </c>
    </row>
    <row r="23" spans="1:21" ht="17.25" customHeight="1" x14ac:dyDescent="0.3">
      <c r="A23" s="191" t="s">
        <v>89</v>
      </c>
      <c r="B23" s="192"/>
      <c r="C23" s="192"/>
      <c r="D23" s="192"/>
      <c r="E23" s="192"/>
      <c r="F23" s="193"/>
      <c r="G23" s="67"/>
      <c r="H23" s="49"/>
      <c r="I23" s="222"/>
      <c r="J23" s="222"/>
      <c r="K23" s="222"/>
      <c r="L23" s="222"/>
      <c r="M23" s="222"/>
      <c r="N23" s="222"/>
      <c r="O23" s="222"/>
      <c r="P23" s="222"/>
      <c r="Q23" s="222"/>
      <c r="R23" s="222"/>
      <c r="S23" s="222"/>
      <c r="T23" s="222">
        <f t="shared" si="0"/>
        <v>0</v>
      </c>
      <c r="U23" s="222">
        <f t="shared" si="1"/>
        <v>0</v>
      </c>
    </row>
    <row r="24" spans="1:21" ht="17.25" x14ac:dyDescent="0.3">
      <c r="A24" s="191"/>
      <c r="B24" s="192"/>
      <c r="C24" s="192"/>
      <c r="D24" s="192"/>
      <c r="E24" s="192"/>
      <c r="F24" s="193"/>
      <c r="G24" s="67"/>
      <c r="H24" s="49"/>
      <c r="I24" s="222"/>
      <c r="J24" s="222"/>
      <c r="K24" s="222"/>
      <c r="L24" s="222"/>
      <c r="M24" s="222"/>
      <c r="N24" s="222"/>
      <c r="O24" s="222"/>
      <c r="P24" s="222"/>
      <c r="Q24" s="222"/>
      <c r="R24" s="222"/>
      <c r="S24" s="222"/>
      <c r="T24" s="222">
        <f t="shared" si="0"/>
        <v>0</v>
      </c>
      <c r="U24" s="222">
        <f t="shared" si="1"/>
        <v>0</v>
      </c>
    </row>
    <row r="25" spans="1:21" ht="17.25" x14ac:dyDescent="0.3">
      <c r="A25" s="191"/>
      <c r="B25" s="192"/>
      <c r="C25" s="192"/>
      <c r="D25" s="192"/>
      <c r="E25" s="192"/>
      <c r="F25" s="193"/>
      <c r="G25" s="67">
        <v>0</v>
      </c>
      <c r="H25" s="49"/>
      <c r="I25" s="222"/>
      <c r="J25" s="222"/>
      <c r="K25" s="222"/>
      <c r="L25" s="222"/>
      <c r="M25" s="222"/>
      <c r="N25" s="222"/>
      <c r="O25" s="222"/>
      <c r="P25" s="222"/>
      <c r="Q25" s="222"/>
      <c r="R25" s="222"/>
      <c r="S25" s="222"/>
      <c r="T25" s="222">
        <f t="shared" si="0"/>
        <v>0</v>
      </c>
      <c r="U25" s="222">
        <f t="shared" si="1"/>
        <v>0</v>
      </c>
    </row>
    <row r="26" spans="1:21" s="70" customFormat="1" ht="31.5" customHeight="1" x14ac:dyDescent="0.3">
      <c r="A26" s="635" t="s">
        <v>90</v>
      </c>
      <c r="B26" s="636"/>
      <c r="C26" s="636"/>
      <c r="D26" s="636"/>
      <c r="E26" s="636"/>
      <c r="F26" s="637"/>
      <c r="G26" s="68">
        <f t="shared" ref="G26:U26" si="2">SUM(G17:G25)</f>
        <v>100000</v>
      </c>
      <c r="H26" s="69">
        <f t="shared" si="2"/>
        <v>0</v>
      </c>
      <c r="I26" s="69">
        <f t="shared" si="2"/>
        <v>0</v>
      </c>
      <c r="J26" s="69">
        <f t="shared" si="2"/>
        <v>0</v>
      </c>
      <c r="K26" s="69">
        <f t="shared" si="2"/>
        <v>0</v>
      </c>
      <c r="L26" s="69">
        <f t="shared" si="2"/>
        <v>0</v>
      </c>
      <c r="M26" s="69">
        <f t="shared" si="2"/>
        <v>0</v>
      </c>
      <c r="N26" s="69">
        <f t="shared" si="2"/>
        <v>0</v>
      </c>
      <c r="O26" s="69">
        <f t="shared" si="2"/>
        <v>0</v>
      </c>
      <c r="P26" s="69">
        <f t="shared" si="2"/>
        <v>0</v>
      </c>
      <c r="Q26" s="69">
        <f t="shared" si="2"/>
        <v>0</v>
      </c>
      <c r="R26" s="69">
        <f t="shared" si="2"/>
        <v>0</v>
      </c>
      <c r="S26" s="69">
        <f t="shared" si="2"/>
        <v>0</v>
      </c>
      <c r="T26" s="69">
        <f t="shared" si="2"/>
        <v>0</v>
      </c>
      <c r="U26" s="69">
        <f t="shared" si="2"/>
        <v>100000</v>
      </c>
    </row>
    <row r="27" spans="1:21" s="165" customFormat="1" ht="14.25" x14ac:dyDescent="0.25">
      <c r="A27" s="161" t="s">
        <v>91</v>
      </c>
      <c r="B27" s="162"/>
      <c r="C27" s="162"/>
      <c r="D27" s="162"/>
      <c r="E27" s="162"/>
      <c r="F27" s="162"/>
      <c r="G27" s="163"/>
      <c r="H27" s="164"/>
      <c r="I27" s="164"/>
      <c r="J27" s="164"/>
      <c r="K27" s="164"/>
      <c r="L27" s="164"/>
      <c r="M27" s="164"/>
      <c r="N27" s="164"/>
      <c r="O27" s="164"/>
      <c r="P27" s="164"/>
      <c r="Q27" s="164"/>
      <c r="R27" s="164"/>
      <c r="S27" s="164"/>
      <c r="T27" s="164"/>
      <c r="U27" s="164"/>
    </row>
    <row r="28" spans="1:21" s="166" customFormat="1" ht="17.25" customHeight="1" x14ac:dyDescent="0.25">
      <c r="A28" s="161" t="s">
        <v>92</v>
      </c>
      <c r="B28" s="162"/>
      <c r="C28" s="162"/>
      <c r="D28" s="162"/>
      <c r="E28" s="162"/>
      <c r="F28" s="162"/>
      <c r="G28" s="163"/>
      <c r="H28" s="164"/>
      <c r="I28" s="164"/>
      <c r="J28" s="164"/>
      <c r="K28" s="164"/>
      <c r="L28" s="164"/>
      <c r="M28" s="164"/>
      <c r="N28" s="164"/>
      <c r="O28" s="164"/>
      <c r="P28" s="164"/>
      <c r="Q28" s="164"/>
      <c r="R28" s="164"/>
      <c r="S28" s="164"/>
      <c r="T28" s="164"/>
      <c r="U28" s="164"/>
    </row>
    <row r="29" spans="1:21" ht="46.5" customHeight="1" x14ac:dyDescent="0.3">
      <c r="A29" s="632" t="s">
        <v>93</v>
      </c>
      <c r="B29" s="633"/>
      <c r="C29" s="633"/>
      <c r="D29" s="633"/>
      <c r="E29" s="633"/>
      <c r="F29" s="633"/>
      <c r="G29" s="634"/>
      <c r="H29" s="80" t="s">
        <v>74</v>
      </c>
      <c r="I29" s="80" t="s">
        <v>75</v>
      </c>
      <c r="J29" s="80" t="s">
        <v>76</v>
      </c>
      <c r="K29" s="80" t="s">
        <v>77</v>
      </c>
      <c r="L29" s="80" t="s">
        <v>78</v>
      </c>
      <c r="M29" s="80" t="s">
        <v>79</v>
      </c>
      <c r="N29" s="80" t="s">
        <v>80</v>
      </c>
      <c r="O29" s="80" t="s">
        <v>81</v>
      </c>
      <c r="P29" s="80" t="s">
        <v>82</v>
      </c>
      <c r="Q29" s="80" t="s">
        <v>83</v>
      </c>
      <c r="R29" s="80" t="s">
        <v>84</v>
      </c>
      <c r="S29" s="80" t="s">
        <v>85</v>
      </c>
      <c r="T29" s="81" t="s">
        <v>86</v>
      </c>
      <c r="U29" s="24" t="s">
        <v>87</v>
      </c>
    </row>
    <row r="30" spans="1:21" ht="17.25" x14ac:dyDescent="0.3">
      <c r="A30" s="191" t="s">
        <v>287</v>
      </c>
      <c r="B30" s="192"/>
      <c r="C30" s="192"/>
      <c r="D30" s="192"/>
      <c r="E30" s="192"/>
      <c r="F30" s="193"/>
      <c r="G30" s="71">
        <v>0</v>
      </c>
      <c r="H30" s="49"/>
      <c r="I30" s="222"/>
      <c r="J30" s="222"/>
      <c r="K30" s="222"/>
      <c r="L30" s="222"/>
      <c r="M30" s="222"/>
      <c r="N30" s="222"/>
      <c r="O30" s="222"/>
      <c r="P30" s="222"/>
      <c r="Q30" s="222"/>
      <c r="R30" s="222"/>
      <c r="S30" s="222"/>
      <c r="T30" s="222">
        <f>SUM(H30:S30)</f>
        <v>0</v>
      </c>
      <c r="U30" s="222">
        <f>G30-T30</f>
        <v>0</v>
      </c>
    </row>
    <row r="31" spans="1:21" ht="17.25" customHeight="1" x14ac:dyDescent="0.3">
      <c r="A31" s="191" t="s">
        <v>29</v>
      </c>
      <c r="B31" s="192"/>
      <c r="C31" s="192"/>
      <c r="D31" s="192"/>
      <c r="E31" s="192"/>
      <c r="F31" s="193"/>
      <c r="G31" s="71">
        <v>0</v>
      </c>
      <c r="H31" s="49"/>
      <c r="I31" s="222"/>
      <c r="J31" s="222"/>
      <c r="K31" s="222"/>
      <c r="L31" s="222"/>
      <c r="M31" s="222"/>
      <c r="N31" s="222"/>
      <c r="O31" s="222"/>
      <c r="P31" s="222"/>
      <c r="Q31" s="222"/>
      <c r="R31" s="222"/>
      <c r="S31" s="222"/>
      <c r="T31" s="222">
        <f t="shared" ref="T31:T42" si="3">SUM(H31:S31)</f>
        <v>0</v>
      </c>
      <c r="U31" s="222">
        <f t="shared" ref="U31:U42" si="4">G31-T31</f>
        <v>0</v>
      </c>
    </row>
    <row r="32" spans="1:21" ht="17.25" customHeight="1" x14ac:dyDescent="0.3">
      <c r="A32" s="191" t="s">
        <v>30</v>
      </c>
      <c r="B32" s="192"/>
      <c r="C32" s="192"/>
      <c r="D32" s="192"/>
      <c r="E32" s="192"/>
      <c r="F32" s="193"/>
      <c r="G32" s="71">
        <v>0</v>
      </c>
      <c r="H32" s="49"/>
      <c r="I32" s="222"/>
      <c r="J32" s="222"/>
      <c r="K32" s="222"/>
      <c r="L32" s="222"/>
      <c r="M32" s="222"/>
      <c r="N32" s="222"/>
      <c r="O32" s="222"/>
      <c r="P32" s="222"/>
      <c r="Q32" s="222"/>
      <c r="R32" s="222"/>
      <c r="S32" s="222"/>
      <c r="T32" s="222">
        <f t="shared" si="3"/>
        <v>0</v>
      </c>
      <c r="U32" s="222">
        <f t="shared" si="4"/>
        <v>0</v>
      </c>
    </row>
    <row r="33" spans="1:21" ht="17.25" customHeight="1" x14ac:dyDescent="0.3">
      <c r="A33" s="191" t="s">
        <v>31</v>
      </c>
      <c r="B33" s="192"/>
      <c r="C33" s="192"/>
      <c r="D33" s="192"/>
      <c r="E33" s="192"/>
      <c r="F33" s="193"/>
      <c r="G33" s="71">
        <v>0</v>
      </c>
      <c r="H33" s="49"/>
      <c r="I33" s="222"/>
      <c r="J33" s="222"/>
      <c r="K33" s="222"/>
      <c r="L33" s="222"/>
      <c r="M33" s="222"/>
      <c r="N33" s="222"/>
      <c r="O33" s="222"/>
      <c r="P33" s="222"/>
      <c r="Q33" s="222"/>
      <c r="R33" s="222"/>
      <c r="S33" s="222"/>
      <c r="T33" s="222">
        <f t="shared" si="3"/>
        <v>0</v>
      </c>
      <c r="U33" s="222">
        <f t="shared" si="4"/>
        <v>0</v>
      </c>
    </row>
    <row r="34" spans="1:21" ht="17.25" x14ac:dyDescent="0.3">
      <c r="A34" s="191" t="s">
        <v>32</v>
      </c>
      <c r="B34" s="192"/>
      <c r="C34" s="192"/>
      <c r="D34" s="192"/>
      <c r="E34" s="192"/>
      <c r="F34" s="193"/>
      <c r="G34" s="71">
        <v>60000</v>
      </c>
      <c r="H34" s="49"/>
      <c r="I34" s="222"/>
      <c r="J34" s="222"/>
      <c r="K34" s="222"/>
      <c r="L34" s="222"/>
      <c r="M34" s="222"/>
      <c r="N34" s="222"/>
      <c r="O34" s="222"/>
      <c r="P34" s="222"/>
      <c r="Q34" s="222"/>
      <c r="R34" s="222"/>
      <c r="S34" s="222"/>
      <c r="T34" s="222">
        <f t="shared" si="3"/>
        <v>0</v>
      </c>
      <c r="U34" s="222">
        <f t="shared" si="4"/>
        <v>60000</v>
      </c>
    </row>
    <row r="35" spans="1:21" ht="17.25" customHeight="1" x14ac:dyDescent="0.3">
      <c r="A35" s="191" t="s">
        <v>33</v>
      </c>
      <c r="B35" s="192"/>
      <c r="C35" s="192"/>
      <c r="D35" s="192"/>
      <c r="E35" s="192"/>
      <c r="F35" s="193"/>
      <c r="G35" s="71">
        <v>0</v>
      </c>
      <c r="H35" s="49"/>
      <c r="I35" s="222"/>
      <c r="J35" s="222"/>
      <c r="K35" s="222"/>
      <c r="L35" s="222"/>
      <c r="M35" s="222"/>
      <c r="N35" s="222"/>
      <c r="O35" s="222"/>
      <c r="P35" s="222"/>
      <c r="Q35" s="222"/>
      <c r="R35" s="222"/>
      <c r="S35" s="222"/>
      <c r="T35" s="222">
        <f t="shared" si="3"/>
        <v>0</v>
      </c>
      <c r="U35" s="222">
        <f t="shared" si="4"/>
        <v>0</v>
      </c>
    </row>
    <row r="36" spans="1:21" ht="17.25" x14ac:dyDescent="0.3">
      <c r="A36" s="191" t="s">
        <v>34</v>
      </c>
      <c r="B36" s="192"/>
      <c r="C36" s="192"/>
      <c r="D36" s="192"/>
      <c r="E36" s="192"/>
      <c r="F36" s="193"/>
      <c r="G36" s="71">
        <v>0</v>
      </c>
      <c r="H36" s="49"/>
      <c r="I36" s="222"/>
      <c r="J36" s="222"/>
      <c r="K36" s="222"/>
      <c r="L36" s="222"/>
      <c r="M36" s="222"/>
      <c r="N36" s="222"/>
      <c r="O36" s="222"/>
      <c r="P36" s="222"/>
      <c r="Q36" s="222"/>
      <c r="R36" s="222"/>
      <c r="S36" s="222"/>
      <c r="T36" s="222">
        <f t="shared" si="3"/>
        <v>0</v>
      </c>
      <c r="U36" s="222">
        <f t="shared" si="4"/>
        <v>0</v>
      </c>
    </row>
    <row r="37" spans="1:21" ht="17.25" x14ac:dyDescent="0.3">
      <c r="A37" s="191" t="s">
        <v>35</v>
      </c>
      <c r="B37" s="192"/>
      <c r="C37" s="192"/>
      <c r="D37" s="192"/>
      <c r="E37" s="192"/>
      <c r="F37" s="193"/>
      <c r="G37" s="71">
        <v>0</v>
      </c>
      <c r="H37" s="49"/>
      <c r="I37" s="222"/>
      <c r="J37" s="222"/>
      <c r="K37" s="222"/>
      <c r="L37" s="222"/>
      <c r="M37" s="222"/>
      <c r="N37" s="222"/>
      <c r="O37" s="222"/>
      <c r="P37" s="222"/>
      <c r="Q37" s="222"/>
      <c r="R37" s="222"/>
      <c r="S37" s="222"/>
      <c r="T37" s="222">
        <f t="shared" si="3"/>
        <v>0</v>
      </c>
      <c r="U37" s="222">
        <f t="shared" si="4"/>
        <v>0</v>
      </c>
    </row>
    <row r="38" spans="1:21" ht="17.25" x14ac:dyDescent="0.3">
      <c r="A38" s="191" t="s">
        <v>36</v>
      </c>
      <c r="B38" s="192"/>
      <c r="C38" s="192"/>
      <c r="D38" s="192"/>
      <c r="E38" s="192"/>
      <c r="F38" s="193"/>
      <c r="G38" s="71">
        <v>0</v>
      </c>
      <c r="H38" s="49"/>
      <c r="I38" s="222"/>
      <c r="J38" s="222"/>
      <c r="K38" s="222"/>
      <c r="L38" s="222"/>
      <c r="M38" s="222"/>
      <c r="N38" s="222"/>
      <c r="O38" s="222"/>
      <c r="P38" s="222"/>
      <c r="Q38" s="222"/>
      <c r="R38" s="222"/>
      <c r="S38" s="222"/>
      <c r="T38" s="222">
        <f t="shared" si="3"/>
        <v>0</v>
      </c>
      <c r="U38" s="222">
        <f t="shared" si="4"/>
        <v>0</v>
      </c>
    </row>
    <row r="39" spans="1:21" ht="17.25" x14ac:dyDescent="0.3">
      <c r="A39" s="194" t="s">
        <v>37</v>
      </c>
      <c r="B39" s="195"/>
      <c r="C39" s="195"/>
      <c r="D39" s="195"/>
      <c r="E39" s="195"/>
      <c r="F39" s="196"/>
      <c r="G39" s="71">
        <v>0</v>
      </c>
      <c r="H39" s="49"/>
      <c r="I39" s="222"/>
      <c r="J39" s="222"/>
      <c r="K39" s="222"/>
      <c r="L39" s="222"/>
      <c r="M39" s="222"/>
      <c r="N39" s="222"/>
      <c r="O39" s="222"/>
      <c r="P39" s="222"/>
      <c r="Q39" s="222"/>
      <c r="R39" s="222"/>
      <c r="S39" s="222"/>
      <c r="T39" s="222">
        <f t="shared" si="3"/>
        <v>0</v>
      </c>
      <c r="U39" s="222">
        <f t="shared" si="4"/>
        <v>0</v>
      </c>
    </row>
    <row r="40" spans="1:21" ht="17.25" x14ac:dyDescent="0.3">
      <c r="A40" s="189"/>
      <c r="B40" s="189"/>
      <c r="C40" s="189"/>
      <c r="D40" s="189"/>
      <c r="E40" s="189"/>
      <c r="F40" s="190"/>
      <c r="G40" s="71">
        <v>0</v>
      </c>
      <c r="H40" s="49"/>
      <c r="I40" s="222"/>
      <c r="J40" s="222"/>
      <c r="K40" s="222"/>
      <c r="L40" s="222"/>
      <c r="M40" s="222"/>
      <c r="N40" s="222"/>
      <c r="O40" s="222"/>
      <c r="P40" s="222"/>
      <c r="Q40" s="222"/>
      <c r="R40" s="222"/>
      <c r="S40" s="222"/>
      <c r="T40" s="222">
        <f t="shared" si="3"/>
        <v>0</v>
      </c>
      <c r="U40" s="222">
        <f t="shared" si="4"/>
        <v>0</v>
      </c>
    </row>
    <row r="41" spans="1:21" ht="17.25" customHeight="1" x14ac:dyDescent="0.3">
      <c r="A41" s="191" t="s">
        <v>38</v>
      </c>
      <c r="B41" s="192"/>
      <c r="C41" s="192"/>
      <c r="D41" s="192"/>
      <c r="E41" s="192"/>
      <c r="F41" s="193"/>
      <c r="G41" s="71">
        <v>0</v>
      </c>
      <c r="H41" s="49"/>
      <c r="I41" s="222"/>
      <c r="J41" s="222"/>
      <c r="K41" s="222"/>
      <c r="L41" s="222"/>
      <c r="M41" s="222"/>
      <c r="N41" s="222"/>
      <c r="O41" s="222"/>
      <c r="P41" s="222"/>
      <c r="Q41" s="222"/>
      <c r="R41" s="222"/>
      <c r="S41" s="222"/>
      <c r="T41" s="222">
        <f t="shared" si="3"/>
        <v>0</v>
      </c>
      <c r="U41" s="222">
        <f t="shared" si="4"/>
        <v>0</v>
      </c>
    </row>
    <row r="42" spans="1:21" ht="17.25" x14ac:dyDescent="0.3">
      <c r="A42" s="153"/>
      <c r="B42" s="157"/>
      <c r="C42" s="157"/>
      <c r="D42" s="157"/>
      <c r="E42" s="157"/>
      <c r="F42" s="158"/>
      <c r="G42" s="71">
        <v>0</v>
      </c>
      <c r="H42" s="49"/>
      <c r="I42" s="222"/>
      <c r="J42" s="222"/>
      <c r="K42" s="222"/>
      <c r="L42" s="222"/>
      <c r="M42" s="222"/>
      <c r="N42" s="222"/>
      <c r="O42" s="222"/>
      <c r="P42" s="222"/>
      <c r="Q42" s="222"/>
      <c r="R42" s="222"/>
      <c r="S42" s="222"/>
      <c r="T42" s="222">
        <f t="shared" si="3"/>
        <v>0</v>
      </c>
      <c r="U42" s="222">
        <f t="shared" si="4"/>
        <v>0</v>
      </c>
    </row>
    <row r="43" spans="1:21" ht="31.5" customHeight="1" thickBot="1" x14ac:dyDescent="0.35">
      <c r="A43" s="635" t="s">
        <v>94</v>
      </c>
      <c r="B43" s="636"/>
      <c r="C43" s="636"/>
      <c r="D43" s="636"/>
      <c r="E43" s="636"/>
      <c r="F43" s="637"/>
      <c r="G43" s="72">
        <f>SUM(G30:G40)</f>
        <v>60000</v>
      </c>
      <c r="H43" s="73">
        <f>SUM(H30:H42)</f>
        <v>0</v>
      </c>
      <c r="I43" s="73">
        <f t="shared" ref="I43:T43" si="5">SUM(I30:I42)</f>
        <v>0</v>
      </c>
      <c r="J43" s="73">
        <f t="shared" si="5"/>
        <v>0</v>
      </c>
      <c r="K43" s="73">
        <f t="shared" si="5"/>
        <v>0</v>
      </c>
      <c r="L43" s="73">
        <f t="shared" si="5"/>
        <v>0</v>
      </c>
      <c r="M43" s="73">
        <f t="shared" si="5"/>
        <v>0</v>
      </c>
      <c r="N43" s="73">
        <f t="shared" si="5"/>
        <v>0</v>
      </c>
      <c r="O43" s="73">
        <f t="shared" si="5"/>
        <v>0</v>
      </c>
      <c r="P43" s="73">
        <f t="shared" si="5"/>
        <v>0</v>
      </c>
      <c r="Q43" s="73">
        <f t="shared" si="5"/>
        <v>0</v>
      </c>
      <c r="R43" s="73">
        <f t="shared" si="5"/>
        <v>0</v>
      </c>
      <c r="S43" s="73">
        <f t="shared" si="5"/>
        <v>0</v>
      </c>
      <c r="T43" s="73">
        <f t="shared" si="5"/>
        <v>0</v>
      </c>
      <c r="U43" s="73">
        <f t="shared" ref="U43" si="6">SUM(U30:U40)</f>
        <v>60000</v>
      </c>
    </row>
    <row r="44" spans="1:21" ht="31.5" customHeight="1" thickBot="1" x14ac:dyDescent="0.35">
      <c r="A44" s="624" t="s">
        <v>95</v>
      </c>
      <c r="B44" s="625"/>
      <c r="C44" s="625"/>
      <c r="D44" s="625"/>
      <c r="E44" s="625"/>
      <c r="F44" s="625"/>
      <c r="G44" s="74">
        <f>+G26+G43</f>
        <v>160000</v>
      </c>
      <c r="H44" s="74">
        <f t="shared" ref="H44:U44" si="7">+H26+H43</f>
        <v>0</v>
      </c>
      <c r="I44" s="74">
        <f t="shared" si="7"/>
        <v>0</v>
      </c>
      <c r="J44" s="74">
        <f t="shared" si="7"/>
        <v>0</v>
      </c>
      <c r="K44" s="74">
        <f t="shared" si="7"/>
        <v>0</v>
      </c>
      <c r="L44" s="74">
        <f t="shared" si="7"/>
        <v>0</v>
      </c>
      <c r="M44" s="74">
        <f t="shared" si="7"/>
        <v>0</v>
      </c>
      <c r="N44" s="74">
        <f t="shared" si="7"/>
        <v>0</v>
      </c>
      <c r="O44" s="74">
        <f t="shared" si="7"/>
        <v>0</v>
      </c>
      <c r="P44" s="74">
        <f t="shared" si="7"/>
        <v>0</v>
      </c>
      <c r="Q44" s="74">
        <f t="shared" si="7"/>
        <v>0</v>
      </c>
      <c r="R44" s="74">
        <f t="shared" si="7"/>
        <v>0</v>
      </c>
      <c r="S44" s="74">
        <f t="shared" si="7"/>
        <v>0</v>
      </c>
      <c r="T44" s="74">
        <f t="shared" si="7"/>
        <v>0</v>
      </c>
      <c r="U44" s="74">
        <f t="shared" si="7"/>
        <v>160000</v>
      </c>
    </row>
    <row r="45" spans="1:21" ht="17.25" thickBot="1" x14ac:dyDescent="0.35">
      <c r="A45" s="75"/>
      <c r="B45" s="76"/>
      <c r="C45" s="76"/>
      <c r="D45" s="76"/>
      <c r="E45" s="76"/>
      <c r="F45" s="76"/>
      <c r="G45" s="76"/>
      <c r="H45" s="76"/>
      <c r="I45" s="76"/>
      <c r="J45" s="76"/>
      <c r="K45" s="76"/>
      <c r="L45" s="76"/>
      <c r="M45" s="76"/>
      <c r="N45" s="76"/>
      <c r="O45" s="76"/>
      <c r="P45" s="76"/>
      <c r="Q45" s="76"/>
      <c r="R45" s="76"/>
      <c r="S45" s="76"/>
      <c r="T45" s="76"/>
      <c r="U45" s="76"/>
    </row>
    <row r="46" spans="1:21" ht="17.25" thickBot="1" x14ac:dyDescent="0.35">
      <c r="A46" s="626" t="s">
        <v>96</v>
      </c>
      <c r="B46" s="626"/>
      <c r="C46" s="626"/>
      <c r="D46" s="626"/>
      <c r="E46" s="626"/>
      <c r="F46" s="626"/>
      <c r="G46" s="627"/>
      <c r="H46" s="1"/>
      <c r="I46" s="219"/>
      <c r="J46" s="219"/>
      <c r="K46" s="219"/>
      <c r="L46" s="219"/>
      <c r="M46" s="219"/>
      <c r="N46" s="219"/>
      <c r="O46" s="219"/>
      <c r="P46" s="219"/>
      <c r="Q46" s="219"/>
      <c r="R46" s="219"/>
      <c r="S46" s="219"/>
      <c r="T46" s="219"/>
      <c r="U46" s="219"/>
    </row>
    <row r="47" spans="1:21" ht="20.25" customHeight="1" x14ac:dyDescent="0.3">
      <c r="A47" s="628" t="s">
        <v>97</v>
      </c>
      <c r="B47" s="629"/>
      <c r="C47" s="629"/>
      <c r="D47" s="629"/>
      <c r="E47" s="629"/>
      <c r="F47" s="629"/>
      <c r="G47" s="630"/>
      <c r="H47" s="1"/>
      <c r="I47" s="219"/>
      <c r="J47" s="219"/>
      <c r="K47" s="219"/>
      <c r="L47" s="219"/>
      <c r="M47" s="219"/>
      <c r="N47" s="219"/>
      <c r="O47" s="219"/>
      <c r="P47" s="219"/>
      <c r="Q47" s="219"/>
      <c r="R47" s="219"/>
      <c r="S47" s="219"/>
      <c r="T47" s="219"/>
      <c r="U47" s="219"/>
    </row>
    <row r="48" spans="1:21" ht="34.5" customHeight="1" x14ac:dyDescent="0.3">
      <c r="A48" s="575" t="s">
        <v>43</v>
      </c>
      <c r="B48" s="581"/>
      <c r="C48" s="581"/>
      <c r="D48" s="581"/>
      <c r="E48" s="581"/>
      <c r="F48" s="594"/>
      <c r="G48" s="18" t="s">
        <v>72</v>
      </c>
      <c r="H48" s="221"/>
      <c r="I48" s="221"/>
      <c r="J48" s="221"/>
      <c r="K48" s="221"/>
      <c r="L48" s="221"/>
      <c r="M48" s="221"/>
      <c r="N48" s="221"/>
      <c r="O48" s="221"/>
      <c r="P48" s="221"/>
      <c r="Q48" s="221"/>
      <c r="R48" s="221"/>
      <c r="S48" s="221"/>
      <c r="T48" s="221"/>
      <c r="U48" s="221"/>
    </row>
    <row r="49" spans="1:21" ht="51.75" customHeight="1" x14ac:dyDescent="0.3">
      <c r="A49" s="19" t="s">
        <v>98</v>
      </c>
      <c r="B49" s="622" t="s">
        <v>99</v>
      </c>
      <c r="C49" s="623"/>
      <c r="D49" s="20" t="s">
        <v>100</v>
      </c>
      <c r="E49" s="21" t="s">
        <v>101</v>
      </c>
      <c r="F49" s="22" t="s">
        <v>102</v>
      </c>
      <c r="G49" s="23" t="s">
        <v>281</v>
      </c>
      <c r="H49" s="80" t="s">
        <v>74</v>
      </c>
      <c r="I49" s="80" t="s">
        <v>75</v>
      </c>
      <c r="J49" s="80" t="s">
        <v>76</v>
      </c>
      <c r="K49" s="80" t="s">
        <v>77</v>
      </c>
      <c r="L49" s="80" t="s">
        <v>78</v>
      </c>
      <c r="M49" s="80" t="s">
        <v>79</v>
      </c>
      <c r="N49" s="80" t="s">
        <v>80</v>
      </c>
      <c r="O49" s="80" t="s">
        <v>81</v>
      </c>
      <c r="P49" s="80" t="s">
        <v>82</v>
      </c>
      <c r="Q49" s="80" t="s">
        <v>83</v>
      </c>
      <c r="R49" s="80" t="s">
        <v>84</v>
      </c>
      <c r="S49" s="80" t="s">
        <v>85</v>
      </c>
      <c r="T49" s="81" t="s">
        <v>86</v>
      </c>
      <c r="U49" s="24" t="s">
        <v>87</v>
      </c>
    </row>
    <row r="50" spans="1:21" ht="27" x14ac:dyDescent="0.3">
      <c r="A50" s="201" t="s">
        <v>148</v>
      </c>
      <c r="B50" s="572" t="s">
        <v>149</v>
      </c>
      <c r="C50" s="572"/>
      <c r="D50" s="202">
        <v>50000</v>
      </c>
      <c r="E50" s="202">
        <f>0.15*D50</f>
        <v>7500</v>
      </c>
      <c r="F50" s="203">
        <v>0.75</v>
      </c>
      <c r="G50" s="28">
        <f>(D50+E50)*F50</f>
        <v>43125</v>
      </c>
      <c r="H50" s="29"/>
      <c r="I50" s="222"/>
      <c r="J50" s="222"/>
      <c r="K50" s="222"/>
      <c r="L50" s="222"/>
      <c r="M50" s="222"/>
      <c r="N50" s="222"/>
      <c r="O50" s="222"/>
      <c r="P50" s="222"/>
      <c r="Q50" s="222"/>
      <c r="R50" s="222"/>
      <c r="S50" s="222"/>
      <c r="T50" s="222">
        <f t="shared" ref="T50:T153" si="8">SUM(H50:S50)</f>
        <v>0</v>
      </c>
      <c r="U50" s="222">
        <f t="shared" ref="U50:U153" si="9">G50-T50</f>
        <v>43125</v>
      </c>
    </row>
    <row r="51" spans="1:21" ht="16.5" x14ac:dyDescent="0.3">
      <c r="A51" s="183"/>
      <c r="B51" s="183"/>
      <c r="C51" s="155"/>
      <c r="D51" s="185"/>
      <c r="E51" s="185"/>
      <c r="F51" s="186"/>
      <c r="G51" s="28">
        <f t="shared" ref="G51:G114" si="10">(D51+E51)*F51</f>
        <v>0</v>
      </c>
      <c r="H51" s="29"/>
      <c r="I51" s="222"/>
      <c r="J51" s="222"/>
      <c r="K51" s="222"/>
      <c r="L51" s="222"/>
      <c r="M51" s="222"/>
      <c r="N51" s="222"/>
      <c r="O51" s="222"/>
      <c r="P51" s="222"/>
      <c r="Q51" s="222"/>
      <c r="R51" s="222"/>
      <c r="S51" s="222"/>
      <c r="T51" s="222">
        <f t="shared" si="8"/>
        <v>0</v>
      </c>
      <c r="U51" s="222">
        <f t="shared" si="9"/>
        <v>0</v>
      </c>
    </row>
    <row r="52" spans="1:21" ht="16.5" x14ac:dyDescent="0.3">
      <c r="A52" s="183"/>
      <c r="B52" s="183"/>
      <c r="C52" s="155"/>
      <c r="D52" s="185"/>
      <c r="E52" s="185"/>
      <c r="F52" s="186"/>
      <c r="G52" s="28">
        <f t="shared" si="10"/>
        <v>0</v>
      </c>
      <c r="H52" s="29"/>
      <c r="I52" s="222"/>
      <c r="J52" s="222"/>
      <c r="K52" s="222"/>
      <c r="L52" s="222"/>
      <c r="M52" s="222"/>
      <c r="N52" s="222"/>
      <c r="O52" s="222"/>
      <c r="P52" s="222"/>
      <c r="Q52" s="222"/>
      <c r="R52" s="222"/>
      <c r="S52" s="222"/>
      <c r="T52" s="222">
        <f t="shared" si="8"/>
        <v>0</v>
      </c>
      <c r="U52" s="222">
        <f t="shared" si="9"/>
        <v>0</v>
      </c>
    </row>
    <row r="53" spans="1:21" ht="16.5" x14ac:dyDescent="0.3">
      <c r="A53" s="183"/>
      <c r="B53" s="183"/>
      <c r="C53" s="155"/>
      <c r="D53" s="185"/>
      <c r="E53" s="185"/>
      <c r="F53" s="186"/>
      <c r="G53" s="28">
        <f t="shared" si="10"/>
        <v>0</v>
      </c>
      <c r="H53" s="29"/>
      <c r="I53" s="222"/>
      <c r="J53" s="222"/>
      <c r="K53" s="222"/>
      <c r="L53" s="222"/>
      <c r="M53" s="222"/>
      <c r="N53" s="222"/>
      <c r="O53" s="222"/>
      <c r="P53" s="222"/>
      <c r="Q53" s="222"/>
      <c r="R53" s="222"/>
      <c r="S53" s="222"/>
      <c r="T53" s="222">
        <f t="shared" si="8"/>
        <v>0</v>
      </c>
      <c r="U53" s="222">
        <f t="shared" si="9"/>
        <v>0</v>
      </c>
    </row>
    <row r="54" spans="1:21" ht="16.5" x14ac:dyDescent="0.3">
      <c r="A54" s="184"/>
      <c r="B54" s="183"/>
      <c r="C54" s="155"/>
      <c r="D54" s="187"/>
      <c r="E54" s="187"/>
      <c r="F54" s="188"/>
      <c r="G54" s="28">
        <f t="shared" si="10"/>
        <v>0</v>
      </c>
      <c r="H54" s="29"/>
      <c r="I54" s="222"/>
      <c r="J54" s="222"/>
      <c r="K54" s="222"/>
      <c r="L54" s="222"/>
      <c r="M54" s="222"/>
      <c r="N54" s="222"/>
      <c r="O54" s="222"/>
      <c r="P54" s="222"/>
      <c r="Q54" s="222"/>
      <c r="R54" s="222"/>
      <c r="S54" s="222"/>
      <c r="T54" s="222">
        <f t="shared" si="8"/>
        <v>0</v>
      </c>
      <c r="U54" s="222">
        <f t="shared" si="9"/>
        <v>0</v>
      </c>
    </row>
    <row r="55" spans="1:21" ht="16.5" x14ac:dyDescent="0.3">
      <c r="A55" s="184"/>
      <c r="B55" s="183"/>
      <c r="C55" s="155"/>
      <c r="D55" s="187"/>
      <c r="E55" s="187"/>
      <c r="F55" s="188"/>
      <c r="G55" s="28">
        <f t="shared" si="10"/>
        <v>0</v>
      </c>
      <c r="H55" s="29"/>
      <c r="I55" s="222"/>
      <c r="J55" s="222"/>
      <c r="K55" s="222"/>
      <c r="L55" s="222"/>
      <c r="M55" s="222"/>
      <c r="N55" s="222"/>
      <c r="O55" s="222"/>
      <c r="P55" s="222"/>
      <c r="Q55" s="222"/>
      <c r="R55" s="222"/>
      <c r="S55" s="222"/>
      <c r="T55" s="222">
        <f t="shared" si="8"/>
        <v>0</v>
      </c>
      <c r="U55" s="222">
        <f t="shared" si="9"/>
        <v>0</v>
      </c>
    </row>
    <row r="56" spans="1:21" ht="16.5" x14ac:dyDescent="0.3">
      <c r="A56" s="184"/>
      <c r="B56" s="183"/>
      <c r="C56" s="155"/>
      <c r="D56" s="187"/>
      <c r="E56" s="187"/>
      <c r="F56" s="188"/>
      <c r="G56" s="28">
        <f t="shared" si="10"/>
        <v>0</v>
      </c>
      <c r="H56" s="29"/>
      <c r="I56" s="222"/>
      <c r="J56" s="222"/>
      <c r="K56" s="222"/>
      <c r="L56" s="222"/>
      <c r="M56" s="222"/>
      <c r="N56" s="222"/>
      <c r="O56" s="222"/>
      <c r="P56" s="222"/>
      <c r="Q56" s="222"/>
      <c r="R56" s="222"/>
      <c r="S56" s="222"/>
      <c r="T56" s="222">
        <f t="shared" si="8"/>
        <v>0</v>
      </c>
      <c r="U56" s="222">
        <f t="shared" si="9"/>
        <v>0</v>
      </c>
    </row>
    <row r="57" spans="1:21" ht="16.5" x14ac:dyDescent="0.3">
      <c r="A57" s="184"/>
      <c r="B57" s="183"/>
      <c r="C57" s="155"/>
      <c r="D57" s="187"/>
      <c r="E57" s="187"/>
      <c r="F57" s="188"/>
      <c r="G57" s="28">
        <f t="shared" si="10"/>
        <v>0</v>
      </c>
      <c r="H57" s="29"/>
      <c r="I57" s="222"/>
      <c r="J57" s="222"/>
      <c r="K57" s="222"/>
      <c r="L57" s="222"/>
      <c r="M57" s="222"/>
      <c r="N57" s="222"/>
      <c r="O57" s="222"/>
      <c r="P57" s="222"/>
      <c r="Q57" s="222"/>
      <c r="R57" s="222"/>
      <c r="S57" s="222"/>
      <c r="T57" s="222">
        <f t="shared" si="8"/>
        <v>0</v>
      </c>
      <c r="U57" s="222">
        <f t="shared" si="9"/>
        <v>0</v>
      </c>
    </row>
    <row r="58" spans="1:21" ht="16.5" x14ac:dyDescent="0.3">
      <c r="A58" s="184"/>
      <c r="B58" s="183"/>
      <c r="C58" s="155"/>
      <c r="D58" s="187"/>
      <c r="E58" s="187"/>
      <c r="F58" s="188"/>
      <c r="G58" s="28">
        <f t="shared" si="10"/>
        <v>0</v>
      </c>
      <c r="H58" s="29"/>
      <c r="I58" s="222"/>
      <c r="J58" s="222"/>
      <c r="K58" s="222"/>
      <c r="L58" s="222"/>
      <c r="M58" s="222"/>
      <c r="N58" s="222"/>
      <c r="O58" s="222"/>
      <c r="P58" s="222"/>
      <c r="Q58" s="222"/>
      <c r="R58" s="222"/>
      <c r="S58" s="222"/>
      <c r="T58" s="222">
        <f t="shared" si="8"/>
        <v>0</v>
      </c>
      <c r="U58" s="222">
        <f t="shared" si="9"/>
        <v>0</v>
      </c>
    </row>
    <row r="59" spans="1:21" ht="16.5" x14ac:dyDescent="0.3">
      <c r="A59" s="184"/>
      <c r="B59" s="183"/>
      <c r="C59" s="155"/>
      <c r="D59" s="187"/>
      <c r="E59" s="187"/>
      <c r="F59" s="188"/>
      <c r="G59" s="28">
        <f t="shared" si="10"/>
        <v>0</v>
      </c>
      <c r="H59" s="29"/>
      <c r="I59" s="222"/>
      <c r="J59" s="222"/>
      <c r="K59" s="222"/>
      <c r="L59" s="222"/>
      <c r="M59" s="222"/>
      <c r="N59" s="222"/>
      <c r="O59" s="222"/>
      <c r="P59" s="222"/>
      <c r="Q59" s="222"/>
      <c r="R59" s="222"/>
      <c r="S59" s="222"/>
      <c r="T59" s="222">
        <f t="shared" si="8"/>
        <v>0</v>
      </c>
      <c r="U59" s="222">
        <f t="shared" si="9"/>
        <v>0</v>
      </c>
    </row>
    <row r="60" spans="1:21" ht="16.5" x14ac:dyDescent="0.3">
      <c r="A60" s="184"/>
      <c r="B60" s="183"/>
      <c r="C60" s="155"/>
      <c r="D60" s="187"/>
      <c r="E60" s="187"/>
      <c r="F60" s="188"/>
      <c r="G60" s="28">
        <f t="shared" si="10"/>
        <v>0</v>
      </c>
      <c r="H60" s="29"/>
      <c r="I60" s="222"/>
      <c r="J60" s="222"/>
      <c r="K60" s="222"/>
      <c r="L60" s="222"/>
      <c r="M60" s="222"/>
      <c r="N60" s="222"/>
      <c r="O60" s="222"/>
      <c r="P60" s="222"/>
      <c r="Q60" s="222"/>
      <c r="R60" s="222"/>
      <c r="S60" s="222"/>
      <c r="T60" s="222">
        <f t="shared" si="8"/>
        <v>0</v>
      </c>
      <c r="U60" s="222">
        <f t="shared" si="9"/>
        <v>0</v>
      </c>
    </row>
    <row r="61" spans="1:21" ht="16.5" x14ac:dyDescent="0.3">
      <c r="A61" s="184"/>
      <c r="B61" s="183"/>
      <c r="C61" s="155"/>
      <c r="D61" s="187"/>
      <c r="E61" s="187"/>
      <c r="F61" s="188"/>
      <c r="G61" s="28">
        <f t="shared" si="10"/>
        <v>0</v>
      </c>
      <c r="H61" s="29"/>
      <c r="I61" s="222"/>
      <c r="J61" s="222"/>
      <c r="K61" s="222"/>
      <c r="L61" s="222"/>
      <c r="M61" s="222"/>
      <c r="N61" s="222"/>
      <c r="O61" s="222"/>
      <c r="P61" s="222"/>
      <c r="Q61" s="222"/>
      <c r="R61" s="222"/>
      <c r="S61" s="222"/>
      <c r="T61" s="222">
        <f t="shared" si="8"/>
        <v>0</v>
      </c>
      <c r="U61" s="222">
        <f t="shared" si="9"/>
        <v>0</v>
      </c>
    </row>
    <row r="62" spans="1:21" ht="16.5" x14ac:dyDescent="0.3">
      <c r="A62" s="184"/>
      <c r="B62" s="183"/>
      <c r="C62" s="155"/>
      <c r="D62" s="187"/>
      <c r="E62" s="187"/>
      <c r="F62" s="188"/>
      <c r="G62" s="28">
        <f t="shared" si="10"/>
        <v>0</v>
      </c>
      <c r="H62" s="29"/>
      <c r="I62" s="222"/>
      <c r="J62" s="222"/>
      <c r="K62" s="222"/>
      <c r="L62" s="222"/>
      <c r="M62" s="222"/>
      <c r="N62" s="222"/>
      <c r="O62" s="222"/>
      <c r="P62" s="222"/>
      <c r="Q62" s="222"/>
      <c r="R62" s="222"/>
      <c r="S62" s="222"/>
      <c r="T62" s="222">
        <f t="shared" si="8"/>
        <v>0</v>
      </c>
      <c r="U62" s="222">
        <f t="shared" si="9"/>
        <v>0</v>
      </c>
    </row>
    <row r="63" spans="1:21" ht="16.5" x14ac:dyDescent="0.3">
      <c r="A63" s="184"/>
      <c r="B63" s="183"/>
      <c r="C63" s="155"/>
      <c r="D63" s="187"/>
      <c r="E63" s="187"/>
      <c r="F63" s="188"/>
      <c r="G63" s="28">
        <f t="shared" si="10"/>
        <v>0</v>
      </c>
      <c r="H63" s="29"/>
      <c r="I63" s="222"/>
      <c r="J63" s="222"/>
      <c r="K63" s="222"/>
      <c r="L63" s="222"/>
      <c r="M63" s="222"/>
      <c r="N63" s="222"/>
      <c r="O63" s="222"/>
      <c r="P63" s="222"/>
      <c r="Q63" s="222"/>
      <c r="R63" s="222"/>
      <c r="S63" s="222"/>
      <c r="T63" s="222">
        <f t="shared" si="8"/>
        <v>0</v>
      </c>
      <c r="U63" s="222">
        <f t="shared" si="9"/>
        <v>0</v>
      </c>
    </row>
    <row r="64" spans="1:21" ht="16.5" x14ac:dyDescent="0.3">
      <c r="A64" s="184"/>
      <c r="B64" s="183"/>
      <c r="C64" s="155"/>
      <c r="D64" s="187"/>
      <c r="E64" s="187"/>
      <c r="F64" s="188"/>
      <c r="G64" s="28">
        <f t="shared" si="10"/>
        <v>0</v>
      </c>
      <c r="H64" s="29"/>
      <c r="I64" s="222"/>
      <c r="J64" s="222"/>
      <c r="K64" s="222"/>
      <c r="L64" s="222"/>
      <c r="M64" s="222"/>
      <c r="N64" s="222"/>
      <c r="O64" s="222"/>
      <c r="P64" s="222"/>
      <c r="Q64" s="222"/>
      <c r="R64" s="222"/>
      <c r="S64" s="222"/>
      <c r="T64" s="222">
        <f t="shared" si="8"/>
        <v>0</v>
      </c>
      <c r="U64" s="222">
        <f t="shared" si="9"/>
        <v>0</v>
      </c>
    </row>
    <row r="65" spans="1:21" ht="16.5" x14ac:dyDescent="0.3">
      <c r="A65" s="184"/>
      <c r="B65" s="183"/>
      <c r="C65" s="155"/>
      <c r="D65" s="187"/>
      <c r="E65" s="187"/>
      <c r="F65" s="188"/>
      <c r="G65" s="28">
        <f t="shared" si="10"/>
        <v>0</v>
      </c>
      <c r="H65" s="29"/>
      <c r="I65" s="222"/>
      <c r="J65" s="222"/>
      <c r="K65" s="222"/>
      <c r="L65" s="222"/>
      <c r="M65" s="222"/>
      <c r="N65" s="222"/>
      <c r="O65" s="222"/>
      <c r="P65" s="222"/>
      <c r="Q65" s="222"/>
      <c r="R65" s="222"/>
      <c r="S65" s="222"/>
      <c r="T65" s="222">
        <f t="shared" si="8"/>
        <v>0</v>
      </c>
      <c r="U65" s="222">
        <f t="shared" si="9"/>
        <v>0</v>
      </c>
    </row>
    <row r="66" spans="1:21" ht="16.5" x14ac:dyDescent="0.3">
      <c r="A66" s="184"/>
      <c r="B66" s="183"/>
      <c r="C66" s="155"/>
      <c r="D66" s="187"/>
      <c r="E66" s="187"/>
      <c r="F66" s="188"/>
      <c r="G66" s="28">
        <f t="shared" si="10"/>
        <v>0</v>
      </c>
      <c r="H66" s="29"/>
      <c r="I66" s="222"/>
      <c r="J66" s="222"/>
      <c r="K66" s="222"/>
      <c r="L66" s="222"/>
      <c r="M66" s="222"/>
      <c r="N66" s="222"/>
      <c r="O66" s="222"/>
      <c r="P66" s="222"/>
      <c r="Q66" s="222"/>
      <c r="R66" s="222"/>
      <c r="S66" s="222"/>
      <c r="T66" s="222">
        <f t="shared" si="8"/>
        <v>0</v>
      </c>
      <c r="U66" s="222">
        <f t="shared" si="9"/>
        <v>0</v>
      </c>
    </row>
    <row r="67" spans="1:21" ht="16.5" x14ac:dyDescent="0.3">
      <c r="A67" s="184"/>
      <c r="B67" s="183"/>
      <c r="C67" s="155"/>
      <c r="D67" s="187"/>
      <c r="E67" s="187"/>
      <c r="F67" s="188"/>
      <c r="G67" s="28">
        <f t="shared" si="10"/>
        <v>0</v>
      </c>
      <c r="H67" s="29"/>
      <c r="I67" s="222"/>
      <c r="J67" s="222"/>
      <c r="K67" s="222"/>
      <c r="L67" s="222"/>
      <c r="M67" s="222"/>
      <c r="N67" s="222"/>
      <c r="O67" s="222"/>
      <c r="P67" s="222"/>
      <c r="Q67" s="222"/>
      <c r="R67" s="222"/>
      <c r="S67" s="222"/>
      <c r="T67" s="222">
        <f t="shared" si="8"/>
        <v>0</v>
      </c>
      <c r="U67" s="222">
        <f t="shared" si="9"/>
        <v>0</v>
      </c>
    </row>
    <row r="68" spans="1:21" ht="16.5" hidden="1" x14ac:dyDescent="0.3">
      <c r="A68" s="184"/>
      <c r="B68" s="183"/>
      <c r="C68" s="155"/>
      <c r="D68" s="187"/>
      <c r="E68" s="187"/>
      <c r="F68" s="188"/>
      <c r="G68" s="28">
        <f t="shared" si="10"/>
        <v>0</v>
      </c>
      <c r="H68" s="29"/>
      <c r="I68" s="222"/>
      <c r="J68" s="222"/>
      <c r="K68" s="222"/>
      <c r="L68" s="222"/>
      <c r="M68" s="222"/>
      <c r="N68" s="222"/>
      <c r="O68" s="222"/>
      <c r="P68" s="222"/>
      <c r="Q68" s="222"/>
      <c r="R68" s="222"/>
      <c r="S68" s="222"/>
      <c r="T68" s="222">
        <f t="shared" si="8"/>
        <v>0</v>
      </c>
      <c r="U68" s="222">
        <f t="shared" si="9"/>
        <v>0</v>
      </c>
    </row>
    <row r="69" spans="1:21" ht="16.5" hidden="1" x14ac:dyDescent="0.3">
      <c r="A69" s="184"/>
      <c r="B69" s="183"/>
      <c r="C69" s="155"/>
      <c r="D69" s="187"/>
      <c r="E69" s="187"/>
      <c r="F69" s="188"/>
      <c r="G69" s="28">
        <f t="shared" si="10"/>
        <v>0</v>
      </c>
      <c r="H69" s="29"/>
      <c r="I69" s="222"/>
      <c r="J69" s="222"/>
      <c r="K69" s="222"/>
      <c r="L69" s="222"/>
      <c r="M69" s="222"/>
      <c r="N69" s="222"/>
      <c r="O69" s="222"/>
      <c r="P69" s="222"/>
      <c r="Q69" s="222"/>
      <c r="R69" s="222"/>
      <c r="S69" s="222"/>
      <c r="T69" s="222">
        <f t="shared" si="8"/>
        <v>0</v>
      </c>
      <c r="U69" s="222">
        <f t="shared" si="9"/>
        <v>0</v>
      </c>
    </row>
    <row r="70" spans="1:21" ht="16.5" hidden="1" x14ac:dyDescent="0.3">
      <c r="A70" s="184"/>
      <c r="B70" s="183"/>
      <c r="C70" s="155"/>
      <c r="D70" s="187"/>
      <c r="E70" s="187"/>
      <c r="F70" s="188"/>
      <c r="G70" s="28">
        <f t="shared" si="10"/>
        <v>0</v>
      </c>
      <c r="H70" s="29"/>
      <c r="I70" s="222"/>
      <c r="J70" s="222"/>
      <c r="K70" s="222"/>
      <c r="L70" s="222"/>
      <c r="M70" s="222"/>
      <c r="N70" s="222"/>
      <c r="O70" s="222"/>
      <c r="P70" s="222"/>
      <c r="Q70" s="222"/>
      <c r="R70" s="222"/>
      <c r="S70" s="222"/>
      <c r="T70" s="222">
        <f t="shared" si="8"/>
        <v>0</v>
      </c>
      <c r="U70" s="222">
        <f t="shared" si="9"/>
        <v>0</v>
      </c>
    </row>
    <row r="71" spans="1:21" ht="16.5" hidden="1" x14ac:dyDescent="0.3">
      <c r="A71" s="184"/>
      <c r="B71" s="183"/>
      <c r="C71" s="155"/>
      <c r="D71" s="187"/>
      <c r="E71" s="187"/>
      <c r="F71" s="188"/>
      <c r="G71" s="28">
        <f t="shared" si="10"/>
        <v>0</v>
      </c>
      <c r="H71" s="29"/>
      <c r="I71" s="222"/>
      <c r="J71" s="222"/>
      <c r="K71" s="222"/>
      <c r="L71" s="222"/>
      <c r="M71" s="222"/>
      <c r="N71" s="222"/>
      <c r="O71" s="222"/>
      <c r="P71" s="222"/>
      <c r="Q71" s="222"/>
      <c r="R71" s="222"/>
      <c r="S71" s="222"/>
      <c r="T71" s="222">
        <f t="shared" si="8"/>
        <v>0</v>
      </c>
      <c r="U71" s="222">
        <f t="shared" si="9"/>
        <v>0</v>
      </c>
    </row>
    <row r="72" spans="1:21" ht="16.5" hidden="1" x14ac:dyDescent="0.3">
      <c r="A72" s="184"/>
      <c r="B72" s="183"/>
      <c r="C72" s="155"/>
      <c r="D72" s="187"/>
      <c r="E72" s="187"/>
      <c r="F72" s="188"/>
      <c r="G72" s="28">
        <f t="shared" si="10"/>
        <v>0</v>
      </c>
      <c r="H72" s="29"/>
      <c r="I72" s="222"/>
      <c r="J72" s="222"/>
      <c r="K72" s="222"/>
      <c r="L72" s="222"/>
      <c r="M72" s="222"/>
      <c r="N72" s="222"/>
      <c r="O72" s="222"/>
      <c r="P72" s="222"/>
      <c r="Q72" s="222"/>
      <c r="R72" s="222"/>
      <c r="S72" s="222"/>
      <c r="T72" s="222">
        <f t="shared" si="8"/>
        <v>0</v>
      </c>
      <c r="U72" s="222">
        <f t="shared" si="9"/>
        <v>0</v>
      </c>
    </row>
    <row r="73" spans="1:21" ht="16.5" hidden="1" x14ac:dyDescent="0.3">
      <c r="A73" s="184"/>
      <c r="B73" s="183"/>
      <c r="C73" s="155"/>
      <c r="D73" s="187"/>
      <c r="E73" s="187"/>
      <c r="F73" s="188"/>
      <c r="G73" s="28">
        <f t="shared" si="10"/>
        <v>0</v>
      </c>
      <c r="H73" s="29"/>
      <c r="I73" s="222"/>
      <c r="J73" s="222"/>
      <c r="K73" s="222"/>
      <c r="L73" s="222"/>
      <c r="M73" s="222"/>
      <c r="N73" s="222"/>
      <c r="O73" s="222"/>
      <c r="P73" s="222"/>
      <c r="Q73" s="222"/>
      <c r="R73" s="222"/>
      <c r="S73" s="222"/>
      <c r="T73" s="222">
        <f t="shared" si="8"/>
        <v>0</v>
      </c>
      <c r="U73" s="222">
        <f t="shared" si="9"/>
        <v>0</v>
      </c>
    </row>
    <row r="74" spans="1:21" ht="16.5" hidden="1" x14ac:dyDescent="0.3">
      <c r="A74" s="184"/>
      <c r="B74" s="183"/>
      <c r="C74" s="155"/>
      <c r="D74" s="187"/>
      <c r="E74" s="187"/>
      <c r="F74" s="188"/>
      <c r="G74" s="28">
        <f t="shared" si="10"/>
        <v>0</v>
      </c>
      <c r="H74" s="29"/>
      <c r="I74" s="222"/>
      <c r="J74" s="222"/>
      <c r="K74" s="222"/>
      <c r="L74" s="222"/>
      <c r="M74" s="222"/>
      <c r="N74" s="222"/>
      <c r="O74" s="222"/>
      <c r="P74" s="222"/>
      <c r="Q74" s="222"/>
      <c r="R74" s="222"/>
      <c r="S74" s="222"/>
      <c r="T74" s="222">
        <f t="shared" si="8"/>
        <v>0</v>
      </c>
      <c r="U74" s="222">
        <f t="shared" si="9"/>
        <v>0</v>
      </c>
    </row>
    <row r="75" spans="1:21" ht="16.5" hidden="1" x14ac:dyDescent="0.3">
      <c r="A75" s="184"/>
      <c r="B75" s="183"/>
      <c r="C75" s="155"/>
      <c r="D75" s="187"/>
      <c r="E75" s="187"/>
      <c r="F75" s="188"/>
      <c r="G75" s="28">
        <f t="shared" si="10"/>
        <v>0</v>
      </c>
      <c r="H75" s="29"/>
      <c r="I75" s="222"/>
      <c r="J75" s="222"/>
      <c r="K75" s="222"/>
      <c r="L75" s="222"/>
      <c r="M75" s="222"/>
      <c r="N75" s="222"/>
      <c r="O75" s="222"/>
      <c r="P75" s="222"/>
      <c r="Q75" s="222"/>
      <c r="R75" s="222"/>
      <c r="S75" s="222"/>
      <c r="T75" s="222">
        <f t="shared" si="8"/>
        <v>0</v>
      </c>
      <c r="U75" s="222">
        <f t="shared" si="9"/>
        <v>0</v>
      </c>
    </row>
    <row r="76" spans="1:21" ht="16.5" hidden="1" x14ac:dyDescent="0.3">
      <c r="A76" s="184"/>
      <c r="B76" s="183"/>
      <c r="C76" s="155"/>
      <c r="D76" s="187"/>
      <c r="E76" s="187"/>
      <c r="F76" s="188"/>
      <c r="G76" s="28">
        <f t="shared" si="10"/>
        <v>0</v>
      </c>
      <c r="H76" s="29"/>
      <c r="I76" s="222"/>
      <c r="J76" s="222"/>
      <c r="K76" s="222"/>
      <c r="L76" s="222"/>
      <c r="M76" s="222"/>
      <c r="N76" s="222"/>
      <c r="O76" s="222"/>
      <c r="P76" s="222"/>
      <c r="Q76" s="222"/>
      <c r="R76" s="222"/>
      <c r="S76" s="222"/>
      <c r="T76" s="222">
        <f t="shared" si="8"/>
        <v>0</v>
      </c>
      <c r="U76" s="222">
        <f t="shared" si="9"/>
        <v>0</v>
      </c>
    </row>
    <row r="77" spans="1:21" ht="16.5" hidden="1" x14ac:dyDescent="0.3">
      <c r="A77" s="184"/>
      <c r="B77" s="183"/>
      <c r="C77" s="155"/>
      <c r="D77" s="187"/>
      <c r="E77" s="187"/>
      <c r="F77" s="188"/>
      <c r="G77" s="28">
        <f t="shared" si="10"/>
        <v>0</v>
      </c>
      <c r="H77" s="29"/>
      <c r="I77" s="222"/>
      <c r="J77" s="222"/>
      <c r="K77" s="222"/>
      <c r="L77" s="222"/>
      <c r="M77" s="222"/>
      <c r="N77" s="222"/>
      <c r="O77" s="222"/>
      <c r="P77" s="222"/>
      <c r="Q77" s="222"/>
      <c r="R77" s="222"/>
      <c r="S77" s="222"/>
      <c r="T77" s="222">
        <f t="shared" si="8"/>
        <v>0</v>
      </c>
      <c r="U77" s="222">
        <f t="shared" si="9"/>
        <v>0</v>
      </c>
    </row>
    <row r="78" spans="1:21" ht="16.5" hidden="1" x14ac:dyDescent="0.3">
      <c r="A78" s="184"/>
      <c r="B78" s="183"/>
      <c r="C78" s="155"/>
      <c r="D78" s="187"/>
      <c r="E78" s="187"/>
      <c r="F78" s="188"/>
      <c r="G78" s="28">
        <f t="shared" si="10"/>
        <v>0</v>
      </c>
      <c r="H78" s="29"/>
      <c r="I78" s="222"/>
      <c r="J78" s="222"/>
      <c r="K78" s="222"/>
      <c r="L78" s="222"/>
      <c r="M78" s="222"/>
      <c r="N78" s="222"/>
      <c r="O78" s="222"/>
      <c r="P78" s="222"/>
      <c r="Q78" s="222"/>
      <c r="R78" s="222"/>
      <c r="S78" s="222"/>
      <c r="T78" s="222">
        <f t="shared" si="8"/>
        <v>0</v>
      </c>
      <c r="U78" s="222">
        <f t="shared" si="9"/>
        <v>0</v>
      </c>
    </row>
    <row r="79" spans="1:21" ht="16.5" hidden="1" x14ac:dyDescent="0.3">
      <c r="A79" s="184"/>
      <c r="B79" s="183"/>
      <c r="C79" s="155"/>
      <c r="D79" s="187"/>
      <c r="E79" s="187"/>
      <c r="F79" s="188"/>
      <c r="G79" s="28">
        <f t="shared" si="10"/>
        <v>0</v>
      </c>
      <c r="H79" s="29"/>
      <c r="I79" s="222"/>
      <c r="J79" s="222"/>
      <c r="K79" s="222"/>
      <c r="L79" s="222"/>
      <c r="M79" s="222"/>
      <c r="N79" s="222"/>
      <c r="O79" s="222"/>
      <c r="P79" s="222"/>
      <c r="Q79" s="222"/>
      <c r="R79" s="222"/>
      <c r="S79" s="222"/>
      <c r="T79" s="222">
        <f t="shared" si="8"/>
        <v>0</v>
      </c>
      <c r="U79" s="222">
        <f t="shared" si="9"/>
        <v>0</v>
      </c>
    </row>
    <row r="80" spans="1:21" ht="16.5" hidden="1" x14ac:dyDescent="0.3">
      <c r="A80" s="184"/>
      <c r="B80" s="183"/>
      <c r="C80" s="155"/>
      <c r="D80" s="187"/>
      <c r="E80" s="187"/>
      <c r="F80" s="188"/>
      <c r="G80" s="28">
        <f t="shared" si="10"/>
        <v>0</v>
      </c>
      <c r="H80" s="29"/>
      <c r="I80" s="222"/>
      <c r="J80" s="222"/>
      <c r="K80" s="222"/>
      <c r="L80" s="222"/>
      <c r="M80" s="222"/>
      <c r="N80" s="222"/>
      <c r="O80" s="222"/>
      <c r="P80" s="222"/>
      <c r="Q80" s="222"/>
      <c r="R80" s="222"/>
      <c r="S80" s="222"/>
      <c r="T80" s="222">
        <f t="shared" si="8"/>
        <v>0</v>
      </c>
      <c r="U80" s="222">
        <f t="shared" si="9"/>
        <v>0</v>
      </c>
    </row>
    <row r="81" spans="1:21" ht="16.5" hidden="1" x14ac:dyDescent="0.3">
      <c r="A81" s="184"/>
      <c r="B81" s="183"/>
      <c r="C81" s="155"/>
      <c r="D81" s="187"/>
      <c r="E81" s="187"/>
      <c r="F81" s="188"/>
      <c r="G81" s="28">
        <f t="shared" si="10"/>
        <v>0</v>
      </c>
      <c r="H81" s="29"/>
      <c r="I81" s="222"/>
      <c r="J81" s="222"/>
      <c r="K81" s="222"/>
      <c r="L81" s="222"/>
      <c r="M81" s="222"/>
      <c r="N81" s="222"/>
      <c r="O81" s="222"/>
      <c r="P81" s="222"/>
      <c r="Q81" s="222"/>
      <c r="R81" s="222"/>
      <c r="S81" s="222"/>
      <c r="T81" s="222">
        <f t="shared" si="8"/>
        <v>0</v>
      </c>
      <c r="U81" s="222">
        <f t="shared" si="9"/>
        <v>0</v>
      </c>
    </row>
    <row r="82" spans="1:21" ht="16.5" hidden="1" x14ac:dyDescent="0.3">
      <c r="A82" s="184"/>
      <c r="B82" s="183"/>
      <c r="C82" s="155"/>
      <c r="D82" s="187"/>
      <c r="E82" s="187"/>
      <c r="F82" s="188"/>
      <c r="G82" s="28">
        <f t="shared" si="10"/>
        <v>0</v>
      </c>
      <c r="H82" s="29"/>
      <c r="I82" s="222"/>
      <c r="J82" s="222"/>
      <c r="K82" s="222"/>
      <c r="L82" s="222"/>
      <c r="M82" s="222"/>
      <c r="N82" s="222"/>
      <c r="O82" s="222"/>
      <c r="P82" s="222"/>
      <c r="Q82" s="222"/>
      <c r="R82" s="222"/>
      <c r="S82" s="222"/>
      <c r="T82" s="222">
        <f t="shared" si="8"/>
        <v>0</v>
      </c>
      <c r="U82" s="222">
        <f t="shared" si="9"/>
        <v>0</v>
      </c>
    </row>
    <row r="83" spans="1:21" ht="16.5" hidden="1" x14ac:dyDescent="0.3">
      <c r="A83" s="184"/>
      <c r="B83" s="183"/>
      <c r="C83" s="155"/>
      <c r="D83" s="187"/>
      <c r="E83" s="187"/>
      <c r="F83" s="188"/>
      <c r="G83" s="28">
        <f t="shared" si="10"/>
        <v>0</v>
      </c>
      <c r="H83" s="29"/>
      <c r="I83" s="222"/>
      <c r="J83" s="222"/>
      <c r="K83" s="222"/>
      <c r="L83" s="222"/>
      <c r="M83" s="222"/>
      <c r="N83" s="222"/>
      <c r="O83" s="222"/>
      <c r="P83" s="222"/>
      <c r="Q83" s="222"/>
      <c r="R83" s="222"/>
      <c r="S83" s="222"/>
      <c r="T83" s="222">
        <f t="shared" si="8"/>
        <v>0</v>
      </c>
      <c r="U83" s="222">
        <f t="shared" si="9"/>
        <v>0</v>
      </c>
    </row>
    <row r="84" spans="1:21" ht="16.5" hidden="1" x14ac:dyDescent="0.3">
      <c r="A84" s="184"/>
      <c r="B84" s="183"/>
      <c r="C84" s="155"/>
      <c r="D84" s="187"/>
      <c r="E84" s="187"/>
      <c r="F84" s="188"/>
      <c r="G84" s="28">
        <f t="shared" si="10"/>
        <v>0</v>
      </c>
      <c r="H84" s="29"/>
      <c r="I84" s="222"/>
      <c r="J84" s="222"/>
      <c r="K84" s="222"/>
      <c r="L84" s="222"/>
      <c r="M84" s="222"/>
      <c r="N84" s="222"/>
      <c r="O84" s="222"/>
      <c r="P84" s="222"/>
      <c r="Q84" s="222"/>
      <c r="R84" s="222"/>
      <c r="S84" s="222"/>
      <c r="T84" s="222">
        <f t="shared" si="8"/>
        <v>0</v>
      </c>
      <c r="U84" s="222">
        <f t="shared" si="9"/>
        <v>0</v>
      </c>
    </row>
    <row r="85" spans="1:21" ht="16.5" hidden="1" x14ac:dyDescent="0.3">
      <c r="A85" s="184"/>
      <c r="B85" s="183"/>
      <c r="C85" s="155"/>
      <c r="D85" s="187"/>
      <c r="E85" s="187"/>
      <c r="F85" s="188"/>
      <c r="G85" s="28">
        <f t="shared" si="10"/>
        <v>0</v>
      </c>
      <c r="H85" s="29"/>
      <c r="I85" s="222"/>
      <c r="J85" s="222"/>
      <c r="K85" s="222"/>
      <c r="L85" s="222"/>
      <c r="M85" s="222"/>
      <c r="N85" s="222"/>
      <c r="O85" s="222"/>
      <c r="P85" s="222"/>
      <c r="Q85" s="222"/>
      <c r="R85" s="222"/>
      <c r="S85" s="222"/>
      <c r="T85" s="222">
        <f t="shared" si="8"/>
        <v>0</v>
      </c>
      <c r="U85" s="222">
        <f t="shared" si="9"/>
        <v>0</v>
      </c>
    </row>
    <row r="86" spans="1:21" ht="16.5" hidden="1" x14ac:dyDescent="0.3">
      <c r="A86" s="184"/>
      <c r="B86" s="183"/>
      <c r="C86" s="155"/>
      <c r="D86" s="187"/>
      <c r="E86" s="187"/>
      <c r="F86" s="188"/>
      <c r="G86" s="28">
        <f t="shared" si="10"/>
        <v>0</v>
      </c>
      <c r="H86" s="29"/>
      <c r="I86" s="222"/>
      <c r="J86" s="222"/>
      <c r="K86" s="222"/>
      <c r="L86" s="222"/>
      <c r="M86" s="222"/>
      <c r="N86" s="222"/>
      <c r="O86" s="222"/>
      <c r="P86" s="222"/>
      <c r="Q86" s="222"/>
      <c r="R86" s="222"/>
      <c r="S86" s="222"/>
      <c r="T86" s="222">
        <f t="shared" si="8"/>
        <v>0</v>
      </c>
      <c r="U86" s="222">
        <f t="shared" si="9"/>
        <v>0</v>
      </c>
    </row>
    <row r="87" spans="1:21" ht="16.5" hidden="1" x14ac:dyDescent="0.3">
      <c r="A87" s="184"/>
      <c r="B87" s="183"/>
      <c r="C87" s="155"/>
      <c r="D87" s="187"/>
      <c r="E87" s="187"/>
      <c r="F87" s="188"/>
      <c r="G87" s="28">
        <f t="shared" si="10"/>
        <v>0</v>
      </c>
      <c r="H87" s="29"/>
      <c r="I87" s="222"/>
      <c r="J87" s="222"/>
      <c r="K87" s="222"/>
      <c r="L87" s="222"/>
      <c r="M87" s="222"/>
      <c r="N87" s="222"/>
      <c r="O87" s="222"/>
      <c r="P87" s="222"/>
      <c r="Q87" s="222"/>
      <c r="R87" s="222"/>
      <c r="S87" s="222"/>
      <c r="T87" s="222">
        <f t="shared" si="8"/>
        <v>0</v>
      </c>
      <c r="U87" s="222">
        <f t="shared" si="9"/>
        <v>0</v>
      </c>
    </row>
    <row r="88" spans="1:21" ht="16.5" hidden="1" x14ac:dyDescent="0.3">
      <c r="A88" s="184"/>
      <c r="B88" s="183"/>
      <c r="C88" s="155"/>
      <c r="D88" s="187"/>
      <c r="E88" s="187"/>
      <c r="F88" s="188"/>
      <c r="G88" s="28">
        <f t="shared" si="10"/>
        <v>0</v>
      </c>
      <c r="H88" s="29"/>
      <c r="I88" s="222"/>
      <c r="J88" s="222"/>
      <c r="K88" s="222"/>
      <c r="L88" s="222"/>
      <c r="M88" s="222"/>
      <c r="N88" s="222"/>
      <c r="O88" s="222"/>
      <c r="P88" s="222"/>
      <c r="Q88" s="222"/>
      <c r="R88" s="222"/>
      <c r="S88" s="222"/>
      <c r="T88" s="222">
        <f t="shared" si="8"/>
        <v>0</v>
      </c>
      <c r="U88" s="222">
        <f t="shared" si="9"/>
        <v>0</v>
      </c>
    </row>
    <row r="89" spans="1:21" ht="16.5" hidden="1" x14ac:dyDescent="0.3">
      <c r="A89" s="184"/>
      <c r="B89" s="183"/>
      <c r="C89" s="155"/>
      <c r="D89" s="187"/>
      <c r="E89" s="187"/>
      <c r="F89" s="188"/>
      <c r="G89" s="28">
        <f t="shared" si="10"/>
        <v>0</v>
      </c>
      <c r="H89" s="29"/>
      <c r="I89" s="222"/>
      <c r="J89" s="222"/>
      <c r="K89" s="222"/>
      <c r="L89" s="222"/>
      <c r="M89" s="222"/>
      <c r="N89" s="222"/>
      <c r="O89" s="222"/>
      <c r="P89" s="222"/>
      <c r="Q89" s="222"/>
      <c r="R89" s="222"/>
      <c r="S89" s="222"/>
      <c r="T89" s="222">
        <f t="shared" si="8"/>
        <v>0</v>
      </c>
      <c r="U89" s="222">
        <f t="shared" si="9"/>
        <v>0</v>
      </c>
    </row>
    <row r="90" spans="1:21" ht="16.5" hidden="1" x14ac:dyDescent="0.3">
      <c r="A90" s="184"/>
      <c r="B90" s="183"/>
      <c r="C90" s="155"/>
      <c r="D90" s="187"/>
      <c r="E90" s="187"/>
      <c r="F90" s="188"/>
      <c r="G90" s="28">
        <f t="shared" si="10"/>
        <v>0</v>
      </c>
      <c r="H90" s="29"/>
      <c r="I90" s="222"/>
      <c r="J90" s="222"/>
      <c r="K90" s="222"/>
      <c r="L90" s="222"/>
      <c r="M90" s="222"/>
      <c r="N90" s="222"/>
      <c r="O90" s="222"/>
      <c r="P90" s="222"/>
      <c r="Q90" s="222"/>
      <c r="R90" s="222"/>
      <c r="S90" s="222"/>
      <c r="T90" s="222">
        <f t="shared" si="8"/>
        <v>0</v>
      </c>
      <c r="U90" s="222">
        <f t="shared" si="9"/>
        <v>0</v>
      </c>
    </row>
    <row r="91" spans="1:21" ht="16.5" hidden="1" x14ac:dyDescent="0.3">
      <c r="A91" s="184"/>
      <c r="B91" s="183"/>
      <c r="C91" s="155"/>
      <c r="D91" s="187"/>
      <c r="E91" s="187"/>
      <c r="F91" s="188"/>
      <c r="G91" s="28">
        <f t="shared" si="10"/>
        <v>0</v>
      </c>
      <c r="H91" s="29"/>
      <c r="I91" s="222"/>
      <c r="J91" s="222"/>
      <c r="K91" s="222"/>
      <c r="L91" s="222"/>
      <c r="M91" s="222"/>
      <c r="N91" s="222"/>
      <c r="O91" s="222"/>
      <c r="P91" s="222"/>
      <c r="Q91" s="222"/>
      <c r="R91" s="222"/>
      <c r="S91" s="222"/>
      <c r="T91" s="222">
        <f t="shared" si="8"/>
        <v>0</v>
      </c>
      <c r="U91" s="222">
        <f t="shared" si="9"/>
        <v>0</v>
      </c>
    </row>
    <row r="92" spans="1:21" ht="16.5" hidden="1" x14ac:dyDescent="0.3">
      <c r="A92" s="184"/>
      <c r="B92" s="183"/>
      <c r="C92" s="155"/>
      <c r="D92" s="187"/>
      <c r="E92" s="187"/>
      <c r="F92" s="188"/>
      <c r="G92" s="28">
        <f t="shared" si="10"/>
        <v>0</v>
      </c>
      <c r="H92" s="29"/>
      <c r="I92" s="222"/>
      <c r="J92" s="222"/>
      <c r="K92" s="222"/>
      <c r="L92" s="222"/>
      <c r="M92" s="222"/>
      <c r="N92" s="222"/>
      <c r="O92" s="222"/>
      <c r="P92" s="222"/>
      <c r="Q92" s="222"/>
      <c r="R92" s="222"/>
      <c r="S92" s="222"/>
      <c r="T92" s="222">
        <f t="shared" si="8"/>
        <v>0</v>
      </c>
      <c r="U92" s="222">
        <f t="shared" si="9"/>
        <v>0</v>
      </c>
    </row>
    <row r="93" spans="1:21" ht="16.5" hidden="1" x14ac:dyDescent="0.3">
      <c r="A93" s="184"/>
      <c r="B93" s="183"/>
      <c r="C93" s="155"/>
      <c r="D93" s="187"/>
      <c r="E93" s="187"/>
      <c r="F93" s="188"/>
      <c r="G93" s="28">
        <f t="shared" si="10"/>
        <v>0</v>
      </c>
      <c r="H93" s="29"/>
      <c r="I93" s="222"/>
      <c r="J93" s="222"/>
      <c r="K93" s="222"/>
      <c r="L93" s="222"/>
      <c r="M93" s="222"/>
      <c r="N93" s="222"/>
      <c r="O93" s="222"/>
      <c r="P93" s="222"/>
      <c r="Q93" s="222"/>
      <c r="R93" s="222"/>
      <c r="S93" s="222"/>
      <c r="T93" s="222">
        <f t="shared" si="8"/>
        <v>0</v>
      </c>
      <c r="U93" s="222">
        <f t="shared" si="9"/>
        <v>0</v>
      </c>
    </row>
    <row r="94" spans="1:21" ht="16.5" hidden="1" x14ac:dyDescent="0.3">
      <c r="A94" s="184"/>
      <c r="B94" s="183"/>
      <c r="C94" s="155"/>
      <c r="D94" s="187"/>
      <c r="E94" s="187"/>
      <c r="F94" s="188"/>
      <c r="G94" s="28">
        <f t="shared" si="10"/>
        <v>0</v>
      </c>
      <c r="H94" s="29"/>
      <c r="I94" s="222"/>
      <c r="J94" s="222"/>
      <c r="K94" s="222"/>
      <c r="L94" s="222"/>
      <c r="M94" s="222"/>
      <c r="N94" s="222"/>
      <c r="O94" s="222"/>
      <c r="P94" s="222"/>
      <c r="Q94" s="222"/>
      <c r="R94" s="222"/>
      <c r="S94" s="222"/>
      <c r="T94" s="222">
        <f t="shared" si="8"/>
        <v>0</v>
      </c>
      <c r="U94" s="222">
        <f t="shared" si="9"/>
        <v>0</v>
      </c>
    </row>
    <row r="95" spans="1:21" ht="16.5" hidden="1" x14ac:dyDescent="0.3">
      <c r="A95" s="184"/>
      <c r="B95" s="183"/>
      <c r="C95" s="155"/>
      <c r="D95" s="187"/>
      <c r="E95" s="187"/>
      <c r="F95" s="188"/>
      <c r="G95" s="28">
        <f t="shared" si="10"/>
        <v>0</v>
      </c>
      <c r="H95" s="29"/>
      <c r="I95" s="222"/>
      <c r="J95" s="222"/>
      <c r="K95" s="222"/>
      <c r="L95" s="222"/>
      <c r="M95" s="222"/>
      <c r="N95" s="222"/>
      <c r="O95" s="222"/>
      <c r="P95" s="222"/>
      <c r="Q95" s="222"/>
      <c r="R95" s="222"/>
      <c r="S95" s="222"/>
      <c r="T95" s="222">
        <f t="shared" si="8"/>
        <v>0</v>
      </c>
      <c r="U95" s="222">
        <f t="shared" si="9"/>
        <v>0</v>
      </c>
    </row>
    <row r="96" spans="1:21" ht="16.5" hidden="1" x14ac:dyDescent="0.3">
      <c r="A96" s="184"/>
      <c r="B96" s="183"/>
      <c r="C96" s="155"/>
      <c r="D96" s="187"/>
      <c r="E96" s="187"/>
      <c r="F96" s="188"/>
      <c r="G96" s="28">
        <f t="shared" si="10"/>
        <v>0</v>
      </c>
      <c r="H96" s="29"/>
      <c r="I96" s="222"/>
      <c r="J96" s="222"/>
      <c r="K96" s="222"/>
      <c r="L96" s="222"/>
      <c r="M96" s="222"/>
      <c r="N96" s="222"/>
      <c r="O96" s="222"/>
      <c r="P96" s="222"/>
      <c r="Q96" s="222"/>
      <c r="R96" s="222"/>
      <c r="S96" s="222"/>
      <c r="T96" s="222">
        <f t="shared" si="8"/>
        <v>0</v>
      </c>
      <c r="U96" s="222">
        <f t="shared" si="9"/>
        <v>0</v>
      </c>
    </row>
    <row r="97" spans="1:21" ht="16.5" hidden="1" x14ac:dyDescent="0.3">
      <c r="A97" s="184"/>
      <c r="B97" s="183"/>
      <c r="C97" s="155"/>
      <c r="D97" s="187"/>
      <c r="E97" s="187"/>
      <c r="F97" s="188"/>
      <c r="G97" s="28">
        <f t="shared" si="10"/>
        <v>0</v>
      </c>
      <c r="H97" s="29"/>
      <c r="I97" s="222"/>
      <c r="J97" s="222"/>
      <c r="K97" s="222"/>
      <c r="L97" s="222"/>
      <c r="M97" s="222"/>
      <c r="N97" s="222"/>
      <c r="O97" s="222"/>
      <c r="P97" s="222"/>
      <c r="Q97" s="222"/>
      <c r="R97" s="222"/>
      <c r="S97" s="222"/>
      <c r="T97" s="222">
        <f t="shared" si="8"/>
        <v>0</v>
      </c>
      <c r="U97" s="222">
        <f t="shared" si="9"/>
        <v>0</v>
      </c>
    </row>
    <row r="98" spans="1:21" ht="16.5" hidden="1" x14ac:dyDescent="0.3">
      <c r="A98" s="184"/>
      <c r="B98" s="183"/>
      <c r="C98" s="155"/>
      <c r="D98" s="187"/>
      <c r="E98" s="187"/>
      <c r="F98" s="188"/>
      <c r="G98" s="28">
        <f t="shared" si="10"/>
        <v>0</v>
      </c>
      <c r="H98" s="29"/>
      <c r="I98" s="222"/>
      <c r="J98" s="222"/>
      <c r="K98" s="222"/>
      <c r="L98" s="222"/>
      <c r="M98" s="222"/>
      <c r="N98" s="222"/>
      <c r="O98" s="222"/>
      <c r="P98" s="222"/>
      <c r="Q98" s="222"/>
      <c r="R98" s="222"/>
      <c r="S98" s="222"/>
      <c r="T98" s="222">
        <f t="shared" si="8"/>
        <v>0</v>
      </c>
      <c r="U98" s="222">
        <f t="shared" si="9"/>
        <v>0</v>
      </c>
    </row>
    <row r="99" spans="1:21" ht="16.5" hidden="1" x14ac:dyDescent="0.3">
      <c r="A99" s="184"/>
      <c r="B99" s="183"/>
      <c r="C99" s="155"/>
      <c r="D99" s="187"/>
      <c r="E99" s="187"/>
      <c r="F99" s="188"/>
      <c r="G99" s="28">
        <f t="shared" si="10"/>
        <v>0</v>
      </c>
      <c r="H99" s="29"/>
      <c r="I99" s="222"/>
      <c r="J99" s="222"/>
      <c r="K99" s="222"/>
      <c r="L99" s="222"/>
      <c r="M99" s="222"/>
      <c r="N99" s="222"/>
      <c r="O99" s="222"/>
      <c r="P99" s="222"/>
      <c r="Q99" s="222"/>
      <c r="R99" s="222"/>
      <c r="S99" s="222"/>
      <c r="T99" s="222">
        <f t="shared" si="8"/>
        <v>0</v>
      </c>
      <c r="U99" s="222">
        <f t="shared" si="9"/>
        <v>0</v>
      </c>
    </row>
    <row r="100" spans="1:21" ht="16.5" hidden="1" x14ac:dyDescent="0.3">
      <c r="A100" s="184"/>
      <c r="B100" s="183"/>
      <c r="C100" s="155"/>
      <c r="D100" s="187"/>
      <c r="E100" s="187"/>
      <c r="F100" s="188"/>
      <c r="G100" s="28">
        <f t="shared" si="10"/>
        <v>0</v>
      </c>
      <c r="H100" s="29"/>
      <c r="I100" s="222"/>
      <c r="J100" s="222"/>
      <c r="K100" s="222"/>
      <c r="L100" s="222"/>
      <c r="M100" s="222"/>
      <c r="N100" s="222"/>
      <c r="O100" s="222"/>
      <c r="P100" s="222"/>
      <c r="Q100" s="222"/>
      <c r="R100" s="222"/>
      <c r="S100" s="222"/>
      <c r="T100" s="222">
        <f t="shared" si="8"/>
        <v>0</v>
      </c>
      <c r="U100" s="222">
        <f t="shared" si="9"/>
        <v>0</v>
      </c>
    </row>
    <row r="101" spans="1:21" ht="16.5" hidden="1" x14ac:dyDescent="0.3">
      <c r="A101" s="184"/>
      <c r="B101" s="183"/>
      <c r="C101" s="155"/>
      <c r="D101" s="187"/>
      <c r="E101" s="187"/>
      <c r="F101" s="188"/>
      <c r="G101" s="28">
        <f t="shared" si="10"/>
        <v>0</v>
      </c>
      <c r="H101" s="29"/>
      <c r="I101" s="222"/>
      <c r="J101" s="222"/>
      <c r="K101" s="222"/>
      <c r="L101" s="222"/>
      <c r="M101" s="222"/>
      <c r="N101" s="222"/>
      <c r="O101" s="222"/>
      <c r="P101" s="222"/>
      <c r="Q101" s="222"/>
      <c r="R101" s="222"/>
      <c r="S101" s="222"/>
      <c r="T101" s="222">
        <f t="shared" si="8"/>
        <v>0</v>
      </c>
      <c r="U101" s="222">
        <f t="shared" si="9"/>
        <v>0</v>
      </c>
    </row>
    <row r="102" spans="1:21" ht="16.5" hidden="1" x14ac:dyDescent="0.3">
      <c r="A102" s="184"/>
      <c r="B102" s="183"/>
      <c r="C102" s="155"/>
      <c r="D102" s="187"/>
      <c r="E102" s="187"/>
      <c r="F102" s="188"/>
      <c r="G102" s="28">
        <f t="shared" si="10"/>
        <v>0</v>
      </c>
      <c r="H102" s="29"/>
      <c r="I102" s="222"/>
      <c r="J102" s="222"/>
      <c r="K102" s="222"/>
      <c r="L102" s="222"/>
      <c r="M102" s="222"/>
      <c r="N102" s="222"/>
      <c r="O102" s="222"/>
      <c r="P102" s="222"/>
      <c r="Q102" s="222"/>
      <c r="R102" s="222"/>
      <c r="S102" s="222"/>
      <c r="T102" s="222">
        <f t="shared" si="8"/>
        <v>0</v>
      </c>
      <c r="U102" s="222">
        <f t="shared" si="9"/>
        <v>0</v>
      </c>
    </row>
    <row r="103" spans="1:21" ht="16.5" hidden="1" x14ac:dyDescent="0.3">
      <c r="A103" s="184"/>
      <c r="B103" s="183"/>
      <c r="C103" s="155"/>
      <c r="D103" s="187"/>
      <c r="E103" s="187"/>
      <c r="F103" s="188"/>
      <c r="G103" s="28">
        <f t="shared" si="10"/>
        <v>0</v>
      </c>
      <c r="H103" s="29"/>
      <c r="I103" s="222"/>
      <c r="J103" s="222"/>
      <c r="K103" s="222"/>
      <c r="L103" s="222"/>
      <c r="M103" s="222"/>
      <c r="N103" s="222"/>
      <c r="O103" s="222"/>
      <c r="P103" s="222"/>
      <c r="Q103" s="222"/>
      <c r="R103" s="222"/>
      <c r="S103" s="222"/>
      <c r="T103" s="222">
        <f t="shared" si="8"/>
        <v>0</v>
      </c>
      <c r="U103" s="222">
        <f t="shared" si="9"/>
        <v>0</v>
      </c>
    </row>
    <row r="104" spans="1:21" ht="16.5" hidden="1" x14ac:dyDescent="0.3">
      <c r="A104" s="184"/>
      <c r="B104" s="183"/>
      <c r="C104" s="155"/>
      <c r="D104" s="187"/>
      <c r="E104" s="187"/>
      <c r="F104" s="188"/>
      <c r="G104" s="28">
        <f t="shared" si="10"/>
        <v>0</v>
      </c>
      <c r="H104" s="29"/>
      <c r="I104" s="222"/>
      <c r="J104" s="222"/>
      <c r="K104" s="222"/>
      <c r="L104" s="222"/>
      <c r="M104" s="222"/>
      <c r="N104" s="222"/>
      <c r="O104" s="222"/>
      <c r="P104" s="222"/>
      <c r="Q104" s="222"/>
      <c r="R104" s="222"/>
      <c r="S104" s="222"/>
      <c r="T104" s="222">
        <f t="shared" si="8"/>
        <v>0</v>
      </c>
      <c r="U104" s="222">
        <f t="shared" si="9"/>
        <v>0</v>
      </c>
    </row>
    <row r="105" spans="1:21" ht="16.5" hidden="1" x14ac:dyDescent="0.3">
      <c r="A105" s="184"/>
      <c r="B105" s="183"/>
      <c r="C105" s="155"/>
      <c r="D105" s="187"/>
      <c r="E105" s="187"/>
      <c r="F105" s="188"/>
      <c r="G105" s="28">
        <f t="shared" si="10"/>
        <v>0</v>
      </c>
      <c r="H105" s="29"/>
      <c r="I105" s="222"/>
      <c r="J105" s="222"/>
      <c r="K105" s="222"/>
      <c r="L105" s="222"/>
      <c r="M105" s="222"/>
      <c r="N105" s="222"/>
      <c r="O105" s="222"/>
      <c r="P105" s="222"/>
      <c r="Q105" s="222"/>
      <c r="R105" s="222"/>
      <c r="S105" s="222"/>
      <c r="T105" s="222">
        <f t="shared" si="8"/>
        <v>0</v>
      </c>
      <c r="U105" s="222">
        <f t="shared" si="9"/>
        <v>0</v>
      </c>
    </row>
    <row r="106" spans="1:21" ht="16.5" hidden="1" x14ac:dyDescent="0.3">
      <c r="A106" s="184"/>
      <c r="B106" s="183"/>
      <c r="C106" s="155"/>
      <c r="D106" s="187"/>
      <c r="E106" s="187"/>
      <c r="F106" s="188"/>
      <c r="G106" s="28">
        <f t="shared" si="10"/>
        <v>0</v>
      </c>
      <c r="H106" s="29"/>
      <c r="I106" s="222"/>
      <c r="J106" s="222"/>
      <c r="K106" s="222"/>
      <c r="L106" s="222"/>
      <c r="M106" s="222"/>
      <c r="N106" s="222"/>
      <c r="O106" s="222"/>
      <c r="P106" s="222"/>
      <c r="Q106" s="222"/>
      <c r="R106" s="222"/>
      <c r="S106" s="222"/>
      <c r="T106" s="222">
        <f t="shared" si="8"/>
        <v>0</v>
      </c>
      <c r="U106" s="222">
        <f t="shared" si="9"/>
        <v>0</v>
      </c>
    </row>
    <row r="107" spans="1:21" ht="16.5" hidden="1" x14ac:dyDescent="0.3">
      <c r="A107" s="184"/>
      <c r="B107" s="183"/>
      <c r="C107" s="155"/>
      <c r="D107" s="187"/>
      <c r="E107" s="187"/>
      <c r="F107" s="188"/>
      <c r="G107" s="28">
        <f t="shared" si="10"/>
        <v>0</v>
      </c>
      <c r="H107" s="29"/>
      <c r="I107" s="222"/>
      <c r="J107" s="222"/>
      <c r="K107" s="222"/>
      <c r="L107" s="222"/>
      <c r="M107" s="222"/>
      <c r="N107" s="222"/>
      <c r="O107" s="222"/>
      <c r="P107" s="222"/>
      <c r="Q107" s="222"/>
      <c r="R107" s="222"/>
      <c r="S107" s="222"/>
      <c r="T107" s="222">
        <f t="shared" si="8"/>
        <v>0</v>
      </c>
      <c r="U107" s="222">
        <f t="shared" si="9"/>
        <v>0</v>
      </c>
    </row>
    <row r="108" spans="1:21" ht="16.5" hidden="1" x14ac:dyDescent="0.3">
      <c r="A108" s="184"/>
      <c r="B108" s="183"/>
      <c r="C108" s="155"/>
      <c r="D108" s="187"/>
      <c r="E108" s="187"/>
      <c r="F108" s="188"/>
      <c r="G108" s="28">
        <f t="shared" si="10"/>
        <v>0</v>
      </c>
      <c r="H108" s="29"/>
      <c r="I108" s="222"/>
      <c r="J108" s="222"/>
      <c r="K108" s="222"/>
      <c r="L108" s="222"/>
      <c r="M108" s="222"/>
      <c r="N108" s="222"/>
      <c r="O108" s="222"/>
      <c r="P108" s="222"/>
      <c r="Q108" s="222"/>
      <c r="R108" s="222"/>
      <c r="S108" s="222"/>
      <c r="T108" s="222">
        <f t="shared" si="8"/>
        <v>0</v>
      </c>
      <c r="U108" s="222">
        <f t="shared" si="9"/>
        <v>0</v>
      </c>
    </row>
    <row r="109" spans="1:21" ht="16.5" hidden="1" x14ac:dyDescent="0.3">
      <c r="A109" s="184"/>
      <c r="B109" s="183"/>
      <c r="C109" s="155"/>
      <c r="D109" s="187"/>
      <c r="E109" s="187"/>
      <c r="F109" s="188"/>
      <c r="G109" s="28">
        <f t="shared" si="10"/>
        <v>0</v>
      </c>
      <c r="H109" s="29"/>
      <c r="I109" s="222"/>
      <c r="J109" s="222"/>
      <c r="K109" s="222"/>
      <c r="L109" s="222"/>
      <c r="M109" s="222"/>
      <c r="N109" s="222"/>
      <c r="O109" s="222"/>
      <c r="P109" s="222"/>
      <c r="Q109" s="222"/>
      <c r="R109" s="222"/>
      <c r="S109" s="222"/>
      <c r="T109" s="222">
        <f t="shared" si="8"/>
        <v>0</v>
      </c>
      <c r="U109" s="222">
        <f t="shared" si="9"/>
        <v>0</v>
      </c>
    </row>
    <row r="110" spans="1:21" ht="16.5" hidden="1" x14ac:dyDescent="0.3">
      <c r="A110" s="184"/>
      <c r="B110" s="183"/>
      <c r="C110" s="155"/>
      <c r="D110" s="187"/>
      <c r="E110" s="187"/>
      <c r="F110" s="188"/>
      <c r="G110" s="28">
        <f t="shared" si="10"/>
        <v>0</v>
      </c>
      <c r="H110" s="29"/>
      <c r="I110" s="222"/>
      <c r="J110" s="222"/>
      <c r="K110" s="222"/>
      <c r="L110" s="222"/>
      <c r="M110" s="222"/>
      <c r="N110" s="222"/>
      <c r="O110" s="222"/>
      <c r="P110" s="222"/>
      <c r="Q110" s="222"/>
      <c r="R110" s="222"/>
      <c r="S110" s="222"/>
      <c r="T110" s="222">
        <f t="shared" si="8"/>
        <v>0</v>
      </c>
      <c r="U110" s="222">
        <f t="shared" si="9"/>
        <v>0</v>
      </c>
    </row>
    <row r="111" spans="1:21" ht="16.5" hidden="1" x14ac:dyDescent="0.3">
      <c r="A111" s="184"/>
      <c r="B111" s="183"/>
      <c r="C111" s="155"/>
      <c r="D111" s="187"/>
      <c r="E111" s="187"/>
      <c r="F111" s="188"/>
      <c r="G111" s="28">
        <f t="shared" si="10"/>
        <v>0</v>
      </c>
      <c r="H111" s="29"/>
      <c r="I111" s="222"/>
      <c r="J111" s="222"/>
      <c r="K111" s="222"/>
      <c r="L111" s="222"/>
      <c r="M111" s="222"/>
      <c r="N111" s="222"/>
      <c r="O111" s="222"/>
      <c r="P111" s="222"/>
      <c r="Q111" s="222"/>
      <c r="R111" s="222"/>
      <c r="S111" s="222"/>
      <c r="T111" s="222">
        <f t="shared" si="8"/>
        <v>0</v>
      </c>
      <c r="U111" s="222">
        <f t="shared" si="9"/>
        <v>0</v>
      </c>
    </row>
    <row r="112" spans="1:21" ht="16.5" hidden="1" x14ac:dyDescent="0.3">
      <c r="A112" s="184"/>
      <c r="B112" s="183"/>
      <c r="C112" s="155"/>
      <c r="D112" s="187"/>
      <c r="E112" s="187"/>
      <c r="F112" s="188"/>
      <c r="G112" s="28">
        <f t="shared" si="10"/>
        <v>0</v>
      </c>
      <c r="H112" s="29"/>
      <c r="I112" s="222"/>
      <c r="J112" s="222"/>
      <c r="K112" s="222"/>
      <c r="L112" s="222"/>
      <c r="M112" s="222"/>
      <c r="N112" s="222"/>
      <c r="O112" s="222"/>
      <c r="P112" s="222"/>
      <c r="Q112" s="222"/>
      <c r="R112" s="222"/>
      <c r="S112" s="222"/>
      <c r="T112" s="222">
        <f t="shared" si="8"/>
        <v>0</v>
      </c>
      <c r="U112" s="222">
        <f t="shared" si="9"/>
        <v>0</v>
      </c>
    </row>
    <row r="113" spans="1:21" ht="16.5" hidden="1" x14ac:dyDescent="0.3">
      <c r="A113" s="184"/>
      <c r="B113" s="183"/>
      <c r="C113" s="155"/>
      <c r="D113" s="187"/>
      <c r="E113" s="187"/>
      <c r="F113" s="188"/>
      <c r="G113" s="28">
        <f t="shared" si="10"/>
        <v>0</v>
      </c>
      <c r="H113" s="29"/>
      <c r="I113" s="222"/>
      <c r="J113" s="222"/>
      <c r="K113" s="222"/>
      <c r="L113" s="222"/>
      <c r="M113" s="222"/>
      <c r="N113" s="222"/>
      <c r="O113" s="222"/>
      <c r="P113" s="222"/>
      <c r="Q113" s="222"/>
      <c r="R113" s="222"/>
      <c r="S113" s="222"/>
      <c r="T113" s="222">
        <f t="shared" si="8"/>
        <v>0</v>
      </c>
      <c r="U113" s="222">
        <f t="shared" si="9"/>
        <v>0</v>
      </c>
    </row>
    <row r="114" spans="1:21" ht="16.5" hidden="1" x14ac:dyDescent="0.3">
      <c r="A114" s="184"/>
      <c r="B114" s="183"/>
      <c r="C114" s="155"/>
      <c r="D114" s="187"/>
      <c r="E114" s="187"/>
      <c r="F114" s="188"/>
      <c r="G114" s="28">
        <f t="shared" si="10"/>
        <v>0</v>
      </c>
      <c r="H114" s="29"/>
      <c r="I114" s="222"/>
      <c r="J114" s="222"/>
      <c r="K114" s="222"/>
      <c r="L114" s="222"/>
      <c r="M114" s="222"/>
      <c r="N114" s="222"/>
      <c r="O114" s="222"/>
      <c r="P114" s="222"/>
      <c r="Q114" s="222"/>
      <c r="R114" s="222"/>
      <c r="S114" s="222"/>
      <c r="T114" s="222">
        <f t="shared" si="8"/>
        <v>0</v>
      </c>
      <c r="U114" s="222">
        <f t="shared" si="9"/>
        <v>0</v>
      </c>
    </row>
    <row r="115" spans="1:21" ht="16.5" hidden="1" x14ac:dyDescent="0.3">
      <c r="A115" s="184"/>
      <c r="B115" s="183"/>
      <c r="C115" s="155"/>
      <c r="D115" s="187"/>
      <c r="E115" s="187"/>
      <c r="F115" s="188"/>
      <c r="G115" s="28">
        <f t="shared" ref="G115:G153" si="11">(D115+E115)*F115</f>
        <v>0</v>
      </c>
      <c r="H115" s="29"/>
      <c r="I115" s="222"/>
      <c r="J115" s="222"/>
      <c r="K115" s="222"/>
      <c r="L115" s="222"/>
      <c r="M115" s="222"/>
      <c r="N115" s="222"/>
      <c r="O115" s="222"/>
      <c r="P115" s="222"/>
      <c r="Q115" s="222"/>
      <c r="R115" s="222"/>
      <c r="S115" s="222"/>
      <c r="T115" s="222">
        <f t="shared" si="8"/>
        <v>0</v>
      </c>
      <c r="U115" s="222">
        <f t="shared" si="9"/>
        <v>0</v>
      </c>
    </row>
    <row r="116" spans="1:21" ht="16.5" hidden="1" x14ac:dyDescent="0.3">
      <c r="A116" s="184"/>
      <c r="B116" s="183"/>
      <c r="C116" s="155"/>
      <c r="D116" s="187"/>
      <c r="E116" s="187"/>
      <c r="F116" s="188"/>
      <c r="G116" s="28">
        <f t="shared" si="11"/>
        <v>0</v>
      </c>
      <c r="H116" s="29"/>
      <c r="I116" s="222"/>
      <c r="J116" s="222"/>
      <c r="K116" s="222"/>
      <c r="L116" s="222"/>
      <c r="M116" s="222"/>
      <c r="N116" s="222"/>
      <c r="O116" s="222"/>
      <c r="P116" s="222"/>
      <c r="Q116" s="222"/>
      <c r="R116" s="222"/>
      <c r="S116" s="222"/>
      <c r="T116" s="222">
        <f t="shared" si="8"/>
        <v>0</v>
      </c>
      <c r="U116" s="222">
        <f t="shared" si="9"/>
        <v>0</v>
      </c>
    </row>
    <row r="117" spans="1:21" ht="16.5" hidden="1" x14ac:dyDescent="0.3">
      <c r="A117" s="184"/>
      <c r="B117" s="183"/>
      <c r="C117" s="155"/>
      <c r="D117" s="187"/>
      <c r="E117" s="187"/>
      <c r="F117" s="188"/>
      <c r="G117" s="28">
        <f t="shared" si="11"/>
        <v>0</v>
      </c>
      <c r="H117" s="29"/>
      <c r="I117" s="222"/>
      <c r="J117" s="222"/>
      <c r="K117" s="222"/>
      <c r="L117" s="222"/>
      <c r="M117" s="222"/>
      <c r="N117" s="222"/>
      <c r="O117" s="222"/>
      <c r="P117" s="222"/>
      <c r="Q117" s="222"/>
      <c r="R117" s="222"/>
      <c r="S117" s="222"/>
      <c r="T117" s="222">
        <f t="shared" si="8"/>
        <v>0</v>
      </c>
      <c r="U117" s="222">
        <f t="shared" si="9"/>
        <v>0</v>
      </c>
    </row>
    <row r="118" spans="1:21" ht="16.5" hidden="1" x14ac:dyDescent="0.3">
      <c r="A118" s="184"/>
      <c r="B118" s="183"/>
      <c r="C118" s="155"/>
      <c r="D118" s="187"/>
      <c r="E118" s="187"/>
      <c r="F118" s="188"/>
      <c r="G118" s="28">
        <f t="shared" si="11"/>
        <v>0</v>
      </c>
      <c r="H118" s="29"/>
      <c r="I118" s="222"/>
      <c r="J118" s="222"/>
      <c r="K118" s="222"/>
      <c r="L118" s="222"/>
      <c r="M118" s="222"/>
      <c r="N118" s="222"/>
      <c r="O118" s="222"/>
      <c r="P118" s="222"/>
      <c r="Q118" s="222"/>
      <c r="R118" s="222"/>
      <c r="S118" s="222"/>
      <c r="T118" s="222">
        <f t="shared" si="8"/>
        <v>0</v>
      </c>
      <c r="U118" s="222">
        <f t="shared" si="9"/>
        <v>0</v>
      </c>
    </row>
    <row r="119" spans="1:21" ht="16.5" hidden="1" x14ac:dyDescent="0.3">
      <c r="A119" s="184"/>
      <c r="B119" s="183"/>
      <c r="C119" s="155"/>
      <c r="D119" s="187"/>
      <c r="E119" s="187"/>
      <c r="F119" s="188"/>
      <c r="G119" s="28">
        <f t="shared" si="11"/>
        <v>0</v>
      </c>
      <c r="H119" s="29"/>
      <c r="I119" s="222"/>
      <c r="J119" s="222"/>
      <c r="K119" s="222"/>
      <c r="L119" s="222"/>
      <c r="M119" s="222"/>
      <c r="N119" s="222"/>
      <c r="O119" s="222"/>
      <c r="P119" s="222"/>
      <c r="Q119" s="222"/>
      <c r="R119" s="222"/>
      <c r="S119" s="222"/>
      <c r="T119" s="222">
        <f t="shared" si="8"/>
        <v>0</v>
      </c>
      <c r="U119" s="222">
        <f t="shared" si="9"/>
        <v>0</v>
      </c>
    </row>
    <row r="120" spans="1:21" ht="16.5" hidden="1" x14ac:dyDescent="0.3">
      <c r="A120" s="184"/>
      <c r="B120" s="183"/>
      <c r="C120" s="155"/>
      <c r="D120" s="187"/>
      <c r="E120" s="187"/>
      <c r="F120" s="188"/>
      <c r="G120" s="28">
        <f t="shared" si="11"/>
        <v>0</v>
      </c>
      <c r="H120" s="29"/>
      <c r="I120" s="222"/>
      <c r="J120" s="222"/>
      <c r="K120" s="222"/>
      <c r="L120" s="222"/>
      <c r="M120" s="222"/>
      <c r="N120" s="222"/>
      <c r="O120" s="222"/>
      <c r="P120" s="222"/>
      <c r="Q120" s="222"/>
      <c r="R120" s="222"/>
      <c r="S120" s="222"/>
      <c r="T120" s="222">
        <f t="shared" si="8"/>
        <v>0</v>
      </c>
      <c r="U120" s="222">
        <f t="shared" si="9"/>
        <v>0</v>
      </c>
    </row>
    <row r="121" spans="1:21" ht="16.5" hidden="1" x14ac:dyDescent="0.3">
      <c r="A121" s="184"/>
      <c r="B121" s="183"/>
      <c r="C121" s="155"/>
      <c r="D121" s="187"/>
      <c r="E121" s="187"/>
      <c r="F121" s="188"/>
      <c r="G121" s="28">
        <f t="shared" si="11"/>
        <v>0</v>
      </c>
      <c r="H121" s="29"/>
      <c r="I121" s="222"/>
      <c r="J121" s="222"/>
      <c r="K121" s="222"/>
      <c r="L121" s="222"/>
      <c r="M121" s="222"/>
      <c r="N121" s="222"/>
      <c r="O121" s="222"/>
      <c r="P121" s="222"/>
      <c r="Q121" s="222"/>
      <c r="R121" s="222"/>
      <c r="S121" s="222"/>
      <c r="T121" s="222">
        <f t="shared" si="8"/>
        <v>0</v>
      </c>
      <c r="U121" s="222">
        <f t="shared" si="9"/>
        <v>0</v>
      </c>
    </row>
    <row r="122" spans="1:21" ht="16.5" hidden="1" x14ac:dyDescent="0.3">
      <c r="A122" s="184"/>
      <c r="B122" s="183"/>
      <c r="C122" s="155"/>
      <c r="D122" s="187"/>
      <c r="E122" s="187"/>
      <c r="F122" s="188"/>
      <c r="G122" s="28">
        <f t="shared" si="11"/>
        <v>0</v>
      </c>
      <c r="H122" s="29"/>
      <c r="I122" s="222"/>
      <c r="J122" s="222"/>
      <c r="K122" s="222"/>
      <c r="L122" s="222"/>
      <c r="M122" s="222"/>
      <c r="N122" s="222"/>
      <c r="O122" s="222"/>
      <c r="P122" s="222"/>
      <c r="Q122" s="222"/>
      <c r="R122" s="222"/>
      <c r="S122" s="222"/>
      <c r="T122" s="222">
        <f t="shared" si="8"/>
        <v>0</v>
      </c>
      <c r="U122" s="222">
        <f t="shared" si="9"/>
        <v>0</v>
      </c>
    </row>
    <row r="123" spans="1:21" ht="16.5" hidden="1" x14ac:dyDescent="0.3">
      <c r="A123" s="184"/>
      <c r="B123" s="183"/>
      <c r="C123" s="155"/>
      <c r="D123" s="187"/>
      <c r="E123" s="187"/>
      <c r="F123" s="188"/>
      <c r="G123" s="28">
        <f t="shared" si="11"/>
        <v>0</v>
      </c>
      <c r="H123" s="29"/>
      <c r="I123" s="222"/>
      <c r="J123" s="222"/>
      <c r="K123" s="222"/>
      <c r="L123" s="222"/>
      <c r="M123" s="222"/>
      <c r="N123" s="222"/>
      <c r="O123" s="222"/>
      <c r="P123" s="222"/>
      <c r="Q123" s="222"/>
      <c r="R123" s="222"/>
      <c r="S123" s="222"/>
      <c r="T123" s="222">
        <f t="shared" si="8"/>
        <v>0</v>
      </c>
      <c r="U123" s="222">
        <f t="shared" si="9"/>
        <v>0</v>
      </c>
    </row>
    <row r="124" spans="1:21" ht="16.5" hidden="1" x14ac:dyDescent="0.3">
      <c r="A124" s="184"/>
      <c r="B124" s="183"/>
      <c r="C124" s="155"/>
      <c r="D124" s="187"/>
      <c r="E124" s="187"/>
      <c r="F124" s="188"/>
      <c r="G124" s="28">
        <f t="shared" si="11"/>
        <v>0</v>
      </c>
      <c r="H124" s="29"/>
      <c r="I124" s="222"/>
      <c r="J124" s="222"/>
      <c r="K124" s="222"/>
      <c r="L124" s="222"/>
      <c r="M124" s="222"/>
      <c r="N124" s="222"/>
      <c r="O124" s="222"/>
      <c r="P124" s="222"/>
      <c r="Q124" s="222"/>
      <c r="R124" s="222"/>
      <c r="S124" s="222"/>
      <c r="T124" s="222">
        <f t="shared" si="8"/>
        <v>0</v>
      </c>
      <c r="U124" s="222">
        <f t="shared" si="9"/>
        <v>0</v>
      </c>
    </row>
    <row r="125" spans="1:21" ht="16.5" hidden="1" x14ac:dyDescent="0.3">
      <c r="A125" s="184"/>
      <c r="B125" s="183"/>
      <c r="C125" s="155"/>
      <c r="D125" s="187"/>
      <c r="E125" s="187"/>
      <c r="F125" s="188"/>
      <c r="G125" s="28">
        <f t="shared" si="11"/>
        <v>0</v>
      </c>
      <c r="H125" s="29"/>
      <c r="I125" s="222"/>
      <c r="J125" s="222"/>
      <c r="K125" s="222"/>
      <c r="L125" s="222"/>
      <c r="M125" s="222"/>
      <c r="N125" s="222"/>
      <c r="O125" s="222"/>
      <c r="P125" s="222"/>
      <c r="Q125" s="222"/>
      <c r="R125" s="222"/>
      <c r="S125" s="222"/>
      <c r="T125" s="222">
        <f t="shared" si="8"/>
        <v>0</v>
      </c>
      <c r="U125" s="222">
        <f t="shared" si="9"/>
        <v>0</v>
      </c>
    </row>
    <row r="126" spans="1:21" ht="16.5" hidden="1" x14ac:dyDescent="0.3">
      <c r="A126" s="184"/>
      <c r="B126" s="183"/>
      <c r="C126" s="155"/>
      <c r="D126" s="187"/>
      <c r="E126" s="187"/>
      <c r="F126" s="188"/>
      <c r="G126" s="28">
        <f t="shared" si="11"/>
        <v>0</v>
      </c>
      <c r="H126" s="29"/>
      <c r="I126" s="222"/>
      <c r="J126" s="222"/>
      <c r="K126" s="222"/>
      <c r="L126" s="222"/>
      <c r="M126" s="222"/>
      <c r="N126" s="222"/>
      <c r="O126" s="222"/>
      <c r="P126" s="222"/>
      <c r="Q126" s="222"/>
      <c r="R126" s="222"/>
      <c r="S126" s="222"/>
      <c r="T126" s="222">
        <f t="shared" si="8"/>
        <v>0</v>
      </c>
      <c r="U126" s="222">
        <f t="shared" si="9"/>
        <v>0</v>
      </c>
    </row>
    <row r="127" spans="1:21" ht="16.5" hidden="1" x14ac:dyDescent="0.3">
      <c r="A127" s="184"/>
      <c r="B127" s="183"/>
      <c r="C127" s="155"/>
      <c r="D127" s="187"/>
      <c r="E127" s="187"/>
      <c r="F127" s="188"/>
      <c r="G127" s="28">
        <f t="shared" si="11"/>
        <v>0</v>
      </c>
      <c r="H127" s="29"/>
      <c r="I127" s="222"/>
      <c r="J127" s="222"/>
      <c r="K127" s="222"/>
      <c r="L127" s="222"/>
      <c r="M127" s="222"/>
      <c r="N127" s="222"/>
      <c r="O127" s="222"/>
      <c r="P127" s="222"/>
      <c r="Q127" s="222"/>
      <c r="R127" s="222"/>
      <c r="S127" s="222"/>
      <c r="T127" s="222">
        <f t="shared" si="8"/>
        <v>0</v>
      </c>
      <c r="U127" s="222">
        <f t="shared" si="9"/>
        <v>0</v>
      </c>
    </row>
    <row r="128" spans="1:21" ht="16.5" hidden="1" x14ac:dyDescent="0.3">
      <c r="A128" s="184"/>
      <c r="B128" s="183"/>
      <c r="C128" s="155"/>
      <c r="D128" s="187"/>
      <c r="E128" s="187"/>
      <c r="F128" s="188"/>
      <c r="G128" s="28">
        <f t="shared" si="11"/>
        <v>0</v>
      </c>
      <c r="H128" s="29"/>
      <c r="I128" s="222"/>
      <c r="J128" s="222"/>
      <c r="K128" s="222"/>
      <c r="L128" s="222"/>
      <c r="M128" s="222"/>
      <c r="N128" s="222"/>
      <c r="O128" s="222"/>
      <c r="P128" s="222"/>
      <c r="Q128" s="222"/>
      <c r="R128" s="222"/>
      <c r="S128" s="222"/>
      <c r="T128" s="222">
        <f t="shared" si="8"/>
        <v>0</v>
      </c>
      <c r="U128" s="222">
        <f t="shared" si="9"/>
        <v>0</v>
      </c>
    </row>
    <row r="129" spans="1:21" ht="16.5" hidden="1" x14ac:dyDescent="0.3">
      <c r="A129" s="184"/>
      <c r="B129" s="183"/>
      <c r="C129" s="155"/>
      <c r="D129" s="187"/>
      <c r="E129" s="187"/>
      <c r="F129" s="188"/>
      <c r="G129" s="28">
        <f t="shared" si="11"/>
        <v>0</v>
      </c>
      <c r="H129" s="29"/>
      <c r="I129" s="222"/>
      <c r="J129" s="222"/>
      <c r="K129" s="222"/>
      <c r="L129" s="222"/>
      <c r="M129" s="222"/>
      <c r="N129" s="222"/>
      <c r="O129" s="222"/>
      <c r="P129" s="222"/>
      <c r="Q129" s="222"/>
      <c r="R129" s="222"/>
      <c r="S129" s="222"/>
      <c r="T129" s="222">
        <f t="shared" si="8"/>
        <v>0</v>
      </c>
      <c r="U129" s="222">
        <f t="shared" si="9"/>
        <v>0</v>
      </c>
    </row>
    <row r="130" spans="1:21" ht="16.5" hidden="1" x14ac:dyDescent="0.3">
      <c r="A130" s="184"/>
      <c r="B130" s="183"/>
      <c r="C130" s="155"/>
      <c r="D130" s="187"/>
      <c r="E130" s="187"/>
      <c r="F130" s="188"/>
      <c r="G130" s="28">
        <f t="shared" si="11"/>
        <v>0</v>
      </c>
      <c r="H130" s="29"/>
      <c r="I130" s="222"/>
      <c r="J130" s="222"/>
      <c r="K130" s="222"/>
      <c r="L130" s="222"/>
      <c r="M130" s="222"/>
      <c r="N130" s="222"/>
      <c r="O130" s="222"/>
      <c r="P130" s="222"/>
      <c r="Q130" s="222"/>
      <c r="R130" s="222"/>
      <c r="S130" s="222"/>
      <c r="T130" s="222">
        <f t="shared" si="8"/>
        <v>0</v>
      </c>
      <c r="U130" s="222">
        <f t="shared" si="9"/>
        <v>0</v>
      </c>
    </row>
    <row r="131" spans="1:21" ht="16.5" hidden="1" x14ac:dyDescent="0.3">
      <c r="A131" s="184"/>
      <c r="B131" s="183"/>
      <c r="C131" s="155"/>
      <c r="D131" s="187"/>
      <c r="E131" s="187"/>
      <c r="F131" s="188"/>
      <c r="G131" s="28">
        <f t="shared" si="11"/>
        <v>0</v>
      </c>
      <c r="H131" s="29"/>
      <c r="I131" s="222"/>
      <c r="J131" s="222"/>
      <c r="K131" s="222"/>
      <c r="L131" s="222"/>
      <c r="M131" s="222"/>
      <c r="N131" s="222"/>
      <c r="O131" s="222"/>
      <c r="P131" s="222"/>
      <c r="Q131" s="222"/>
      <c r="R131" s="222"/>
      <c r="S131" s="222"/>
      <c r="T131" s="222">
        <f t="shared" si="8"/>
        <v>0</v>
      </c>
      <c r="U131" s="222">
        <f t="shared" si="9"/>
        <v>0</v>
      </c>
    </row>
    <row r="132" spans="1:21" ht="16.5" hidden="1" x14ac:dyDescent="0.3">
      <c r="A132" s="184"/>
      <c r="B132" s="183"/>
      <c r="C132" s="155"/>
      <c r="D132" s="187"/>
      <c r="E132" s="187"/>
      <c r="F132" s="188"/>
      <c r="G132" s="28">
        <f t="shared" si="11"/>
        <v>0</v>
      </c>
      <c r="H132" s="29"/>
      <c r="I132" s="222"/>
      <c r="J132" s="222"/>
      <c r="K132" s="222"/>
      <c r="L132" s="222"/>
      <c r="M132" s="222"/>
      <c r="N132" s="222"/>
      <c r="O132" s="222"/>
      <c r="P132" s="222"/>
      <c r="Q132" s="222"/>
      <c r="R132" s="222"/>
      <c r="S132" s="222"/>
      <c r="T132" s="222">
        <f t="shared" si="8"/>
        <v>0</v>
      </c>
      <c r="U132" s="222">
        <f t="shared" si="9"/>
        <v>0</v>
      </c>
    </row>
    <row r="133" spans="1:21" ht="16.5" hidden="1" x14ac:dyDescent="0.3">
      <c r="A133" s="184"/>
      <c r="B133" s="183"/>
      <c r="C133" s="155"/>
      <c r="D133" s="187"/>
      <c r="E133" s="187"/>
      <c r="F133" s="188"/>
      <c r="G133" s="28">
        <f t="shared" si="11"/>
        <v>0</v>
      </c>
      <c r="H133" s="29"/>
      <c r="I133" s="222"/>
      <c r="J133" s="222"/>
      <c r="K133" s="222"/>
      <c r="L133" s="222"/>
      <c r="M133" s="222"/>
      <c r="N133" s="222"/>
      <c r="O133" s="222"/>
      <c r="P133" s="222"/>
      <c r="Q133" s="222"/>
      <c r="R133" s="222"/>
      <c r="S133" s="222"/>
      <c r="T133" s="222">
        <f t="shared" si="8"/>
        <v>0</v>
      </c>
      <c r="U133" s="222">
        <f t="shared" si="9"/>
        <v>0</v>
      </c>
    </row>
    <row r="134" spans="1:21" ht="16.5" hidden="1" x14ac:dyDescent="0.3">
      <c r="A134" s="184"/>
      <c r="B134" s="183"/>
      <c r="C134" s="155"/>
      <c r="D134" s="187"/>
      <c r="E134" s="187"/>
      <c r="F134" s="188"/>
      <c r="G134" s="28">
        <f t="shared" si="11"/>
        <v>0</v>
      </c>
      <c r="H134" s="29"/>
      <c r="I134" s="222"/>
      <c r="J134" s="222"/>
      <c r="K134" s="222"/>
      <c r="L134" s="222"/>
      <c r="M134" s="222"/>
      <c r="N134" s="222"/>
      <c r="O134" s="222"/>
      <c r="P134" s="222"/>
      <c r="Q134" s="222"/>
      <c r="R134" s="222"/>
      <c r="S134" s="222"/>
      <c r="T134" s="222">
        <f t="shared" si="8"/>
        <v>0</v>
      </c>
      <c r="U134" s="222">
        <f t="shared" si="9"/>
        <v>0</v>
      </c>
    </row>
    <row r="135" spans="1:21" ht="16.5" hidden="1" x14ac:dyDescent="0.3">
      <c r="A135" s="184"/>
      <c r="B135" s="183"/>
      <c r="C135" s="155"/>
      <c r="D135" s="187"/>
      <c r="E135" s="187"/>
      <c r="F135" s="188"/>
      <c r="G135" s="28">
        <f t="shared" si="11"/>
        <v>0</v>
      </c>
      <c r="H135" s="29"/>
      <c r="I135" s="222"/>
      <c r="J135" s="222"/>
      <c r="K135" s="222"/>
      <c r="L135" s="222"/>
      <c r="M135" s="222"/>
      <c r="N135" s="222"/>
      <c r="O135" s="222"/>
      <c r="P135" s="222"/>
      <c r="Q135" s="222"/>
      <c r="R135" s="222"/>
      <c r="S135" s="222"/>
      <c r="T135" s="222">
        <f t="shared" si="8"/>
        <v>0</v>
      </c>
      <c r="U135" s="222">
        <f t="shared" si="9"/>
        <v>0</v>
      </c>
    </row>
    <row r="136" spans="1:21" ht="16.5" hidden="1" x14ac:dyDescent="0.3">
      <c r="A136" s="25"/>
      <c r="B136" s="149"/>
      <c r="C136" s="155"/>
      <c r="D136" s="26"/>
      <c r="E136" s="26"/>
      <c r="F136" s="27"/>
      <c r="G136" s="28">
        <f t="shared" si="11"/>
        <v>0</v>
      </c>
      <c r="H136" s="29"/>
      <c r="I136" s="222"/>
      <c r="J136" s="222"/>
      <c r="K136" s="222"/>
      <c r="L136" s="222"/>
      <c r="M136" s="222"/>
      <c r="N136" s="222"/>
      <c r="O136" s="222"/>
      <c r="P136" s="222"/>
      <c r="Q136" s="222"/>
      <c r="R136" s="222"/>
      <c r="S136" s="222"/>
      <c r="T136" s="222">
        <f t="shared" si="8"/>
        <v>0</v>
      </c>
      <c r="U136" s="222">
        <f t="shared" si="9"/>
        <v>0</v>
      </c>
    </row>
    <row r="137" spans="1:21" ht="16.5" hidden="1" x14ac:dyDescent="0.3">
      <c r="A137" s="25"/>
      <c r="B137" s="149"/>
      <c r="C137" s="155"/>
      <c r="D137" s="26"/>
      <c r="E137" s="26"/>
      <c r="F137" s="27"/>
      <c r="G137" s="28">
        <f t="shared" si="11"/>
        <v>0</v>
      </c>
      <c r="H137" s="29"/>
      <c r="I137" s="222"/>
      <c r="J137" s="222"/>
      <c r="K137" s="222"/>
      <c r="L137" s="222"/>
      <c r="M137" s="222"/>
      <c r="N137" s="222"/>
      <c r="O137" s="222"/>
      <c r="P137" s="222"/>
      <c r="Q137" s="222"/>
      <c r="R137" s="222"/>
      <c r="S137" s="222"/>
      <c r="T137" s="222">
        <f t="shared" si="8"/>
        <v>0</v>
      </c>
      <c r="U137" s="222">
        <f t="shared" si="9"/>
        <v>0</v>
      </c>
    </row>
    <row r="138" spans="1:21" ht="16.5" hidden="1" x14ac:dyDescent="0.3">
      <c r="A138" s="25"/>
      <c r="B138" s="149"/>
      <c r="C138" s="155"/>
      <c r="D138" s="26"/>
      <c r="E138" s="26"/>
      <c r="F138" s="27"/>
      <c r="G138" s="28">
        <f t="shared" si="11"/>
        <v>0</v>
      </c>
      <c r="H138" s="29"/>
      <c r="I138" s="222"/>
      <c r="J138" s="222"/>
      <c r="K138" s="222"/>
      <c r="L138" s="222"/>
      <c r="M138" s="222"/>
      <c r="N138" s="222"/>
      <c r="O138" s="222"/>
      <c r="P138" s="222"/>
      <c r="Q138" s="222"/>
      <c r="R138" s="222"/>
      <c r="S138" s="222"/>
      <c r="T138" s="222">
        <f t="shared" si="8"/>
        <v>0</v>
      </c>
      <c r="U138" s="222">
        <f t="shared" si="9"/>
        <v>0</v>
      </c>
    </row>
    <row r="139" spans="1:21" ht="16.5" hidden="1" x14ac:dyDescent="0.3">
      <c r="A139" s="30"/>
      <c r="B139" s="153"/>
      <c r="C139" s="170"/>
      <c r="D139" s="26"/>
      <c r="E139" s="26"/>
      <c r="F139" s="27"/>
      <c r="G139" s="28">
        <f t="shared" si="11"/>
        <v>0</v>
      </c>
      <c r="H139" s="6"/>
      <c r="I139" s="222"/>
      <c r="J139" s="222"/>
      <c r="K139" s="222"/>
      <c r="L139" s="222"/>
      <c r="M139" s="222"/>
      <c r="N139" s="222"/>
      <c r="O139" s="222"/>
      <c r="P139" s="222"/>
      <c r="Q139" s="222"/>
      <c r="R139" s="222"/>
      <c r="S139" s="222"/>
      <c r="T139" s="222">
        <f t="shared" si="8"/>
        <v>0</v>
      </c>
      <c r="U139" s="222">
        <f t="shared" si="9"/>
        <v>0</v>
      </c>
    </row>
    <row r="140" spans="1:21" ht="16.5" x14ac:dyDescent="0.3">
      <c r="A140" s="30"/>
      <c r="B140" s="149"/>
      <c r="C140" s="155"/>
      <c r="D140" s="26"/>
      <c r="E140" s="26"/>
      <c r="F140" s="27"/>
      <c r="G140" s="28">
        <f t="shared" si="11"/>
        <v>0</v>
      </c>
      <c r="H140" s="6"/>
      <c r="I140" s="222"/>
      <c r="J140" s="222"/>
      <c r="K140" s="222"/>
      <c r="L140" s="222"/>
      <c r="M140" s="222"/>
      <c r="N140" s="222"/>
      <c r="O140" s="222"/>
      <c r="P140" s="222"/>
      <c r="Q140" s="222"/>
      <c r="R140" s="222"/>
      <c r="S140" s="222"/>
      <c r="T140" s="222">
        <f t="shared" si="8"/>
        <v>0</v>
      </c>
      <c r="U140" s="222">
        <f t="shared" si="9"/>
        <v>0</v>
      </c>
    </row>
    <row r="141" spans="1:21" ht="16.5" x14ac:dyDescent="0.3">
      <c r="A141" s="25"/>
      <c r="B141" s="153"/>
      <c r="C141" s="170"/>
      <c r="D141" s="26"/>
      <c r="E141" s="26"/>
      <c r="F141" s="27"/>
      <c r="G141" s="28">
        <f t="shared" si="11"/>
        <v>0</v>
      </c>
      <c r="H141" s="6"/>
      <c r="I141" s="222"/>
      <c r="J141" s="222"/>
      <c r="K141" s="222"/>
      <c r="L141" s="222"/>
      <c r="M141" s="222"/>
      <c r="N141" s="222"/>
      <c r="O141" s="222"/>
      <c r="P141" s="222"/>
      <c r="Q141" s="222"/>
      <c r="R141" s="222"/>
      <c r="S141" s="222"/>
      <c r="T141" s="222">
        <f t="shared" si="8"/>
        <v>0</v>
      </c>
      <c r="U141" s="222">
        <f t="shared" si="9"/>
        <v>0</v>
      </c>
    </row>
    <row r="142" spans="1:21" ht="16.5" x14ac:dyDescent="0.3">
      <c r="A142" s="30"/>
      <c r="B142" s="153"/>
      <c r="C142" s="170"/>
      <c r="D142" s="26"/>
      <c r="E142" s="26"/>
      <c r="F142" s="27"/>
      <c r="G142" s="28">
        <f t="shared" si="11"/>
        <v>0</v>
      </c>
      <c r="H142" s="6"/>
      <c r="I142" s="222"/>
      <c r="J142" s="222"/>
      <c r="K142" s="222"/>
      <c r="L142" s="222"/>
      <c r="M142" s="222"/>
      <c r="N142" s="222"/>
      <c r="O142" s="222"/>
      <c r="P142" s="222"/>
      <c r="Q142" s="222"/>
      <c r="R142" s="222"/>
      <c r="S142" s="222"/>
      <c r="T142" s="222">
        <f t="shared" si="8"/>
        <v>0</v>
      </c>
      <c r="U142" s="222">
        <f t="shared" si="9"/>
        <v>0</v>
      </c>
    </row>
    <row r="143" spans="1:21" ht="16.5" x14ac:dyDescent="0.3">
      <c r="A143" s="30"/>
      <c r="B143" s="153"/>
      <c r="C143" s="170"/>
      <c r="D143" s="31"/>
      <c r="E143" s="26"/>
      <c r="F143" s="27"/>
      <c r="G143" s="28">
        <f t="shared" si="11"/>
        <v>0</v>
      </c>
      <c r="H143" s="6"/>
      <c r="I143" s="222"/>
      <c r="J143" s="222"/>
      <c r="K143" s="222"/>
      <c r="L143" s="222"/>
      <c r="M143" s="222"/>
      <c r="N143" s="222"/>
      <c r="O143" s="222"/>
      <c r="P143" s="222"/>
      <c r="Q143" s="222"/>
      <c r="R143" s="222"/>
      <c r="S143" s="222"/>
      <c r="T143" s="222">
        <f t="shared" si="8"/>
        <v>0</v>
      </c>
      <c r="U143" s="222">
        <f t="shared" si="9"/>
        <v>0</v>
      </c>
    </row>
    <row r="144" spans="1:21" ht="16.5" x14ac:dyDescent="0.3">
      <c r="A144" s="25"/>
      <c r="B144" s="153"/>
      <c r="C144" s="170"/>
      <c r="D144" s="26"/>
      <c r="E144" s="26"/>
      <c r="F144" s="27"/>
      <c r="G144" s="28">
        <f t="shared" si="11"/>
        <v>0</v>
      </c>
      <c r="H144" s="29"/>
      <c r="I144" s="222"/>
      <c r="J144" s="222"/>
      <c r="K144" s="222"/>
      <c r="L144" s="222"/>
      <c r="M144" s="222"/>
      <c r="N144" s="222"/>
      <c r="O144" s="222"/>
      <c r="P144" s="222"/>
      <c r="Q144" s="222"/>
      <c r="R144" s="222"/>
      <c r="S144" s="222"/>
      <c r="T144" s="222">
        <f t="shared" si="8"/>
        <v>0</v>
      </c>
      <c r="U144" s="222">
        <f t="shared" si="9"/>
        <v>0</v>
      </c>
    </row>
    <row r="145" spans="1:21" ht="16.5" x14ac:dyDescent="0.3">
      <c r="A145" s="155"/>
      <c r="B145" s="153"/>
      <c r="C145" s="170"/>
      <c r="D145" s="26"/>
      <c r="E145" s="26"/>
      <c r="F145" s="27"/>
      <c r="G145" s="28">
        <f t="shared" si="11"/>
        <v>0</v>
      </c>
      <c r="H145" s="7"/>
      <c r="I145" s="223"/>
      <c r="J145" s="223"/>
      <c r="K145" s="223"/>
      <c r="L145" s="223"/>
      <c r="M145" s="223"/>
      <c r="N145" s="223"/>
      <c r="O145" s="223"/>
      <c r="P145" s="223"/>
      <c r="Q145" s="223"/>
      <c r="R145" s="223"/>
      <c r="S145" s="223"/>
      <c r="T145" s="222">
        <f t="shared" si="8"/>
        <v>0</v>
      </c>
      <c r="U145" s="222">
        <f t="shared" si="9"/>
        <v>0</v>
      </c>
    </row>
    <row r="146" spans="1:21" ht="16.5" x14ac:dyDescent="0.3">
      <c r="A146" s="155"/>
      <c r="B146" s="153"/>
      <c r="C146" s="170"/>
      <c r="D146" s="26"/>
      <c r="E146" s="26"/>
      <c r="F146" s="27"/>
      <c r="G146" s="28">
        <f t="shared" si="11"/>
        <v>0</v>
      </c>
      <c r="H146" s="7"/>
      <c r="I146" s="223"/>
      <c r="J146" s="223"/>
      <c r="K146" s="223"/>
      <c r="L146" s="223"/>
      <c r="M146" s="223"/>
      <c r="N146" s="223"/>
      <c r="O146" s="223"/>
      <c r="P146" s="223"/>
      <c r="Q146" s="223"/>
      <c r="R146" s="223"/>
      <c r="S146" s="223"/>
      <c r="T146" s="222">
        <f t="shared" si="8"/>
        <v>0</v>
      </c>
      <c r="U146" s="222">
        <f t="shared" si="9"/>
        <v>0</v>
      </c>
    </row>
    <row r="147" spans="1:21" ht="15.75" customHeight="1" x14ac:dyDescent="0.3">
      <c r="A147" s="155"/>
      <c r="B147" s="153"/>
      <c r="C147" s="170"/>
      <c r="D147" s="31"/>
      <c r="E147" s="26"/>
      <c r="F147" s="27"/>
      <c r="G147" s="28">
        <f t="shared" si="11"/>
        <v>0</v>
      </c>
      <c r="H147" s="7"/>
      <c r="I147" s="223"/>
      <c r="J147" s="223"/>
      <c r="K147" s="223"/>
      <c r="L147" s="223"/>
      <c r="M147" s="223"/>
      <c r="N147" s="223"/>
      <c r="O147" s="223"/>
      <c r="P147" s="223"/>
      <c r="Q147" s="223"/>
      <c r="R147" s="223"/>
      <c r="S147" s="223"/>
      <c r="T147" s="222">
        <f t="shared" si="8"/>
        <v>0</v>
      </c>
      <c r="U147" s="222">
        <f t="shared" si="9"/>
        <v>0</v>
      </c>
    </row>
    <row r="148" spans="1:21" ht="16.5" x14ac:dyDescent="0.3">
      <c r="A148" s="155"/>
      <c r="B148" s="153"/>
      <c r="C148" s="170"/>
      <c r="D148" s="26"/>
      <c r="E148" s="26"/>
      <c r="F148" s="27"/>
      <c r="G148" s="28">
        <f t="shared" si="11"/>
        <v>0</v>
      </c>
      <c r="H148" s="8"/>
      <c r="I148" s="223"/>
      <c r="J148" s="223"/>
      <c r="K148" s="223"/>
      <c r="L148" s="223"/>
      <c r="M148" s="223"/>
      <c r="N148" s="223"/>
      <c r="O148" s="223"/>
      <c r="P148" s="223"/>
      <c r="Q148" s="223"/>
      <c r="R148" s="223"/>
      <c r="S148" s="223"/>
      <c r="T148" s="222">
        <f t="shared" si="8"/>
        <v>0</v>
      </c>
      <c r="U148" s="222">
        <f t="shared" si="9"/>
        <v>0</v>
      </c>
    </row>
    <row r="149" spans="1:21" ht="16.5" x14ac:dyDescent="0.3">
      <c r="A149" s="155"/>
      <c r="B149" s="153"/>
      <c r="C149" s="170"/>
      <c r="D149" s="26"/>
      <c r="E149" s="26"/>
      <c r="F149" s="27"/>
      <c r="G149" s="28">
        <f t="shared" si="11"/>
        <v>0</v>
      </c>
      <c r="H149" s="7"/>
      <c r="I149" s="223"/>
      <c r="J149" s="223"/>
      <c r="K149" s="223"/>
      <c r="L149" s="223"/>
      <c r="M149" s="223"/>
      <c r="N149" s="223"/>
      <c r="O149" s="223"/>
      <c r="P149" s="223"/>
      <c r="Q149" s="223"/>
      <c r="R149" s="223"/>
      <c r="S149" s="223"/>
      <c r="T149" s="222">
        <f t="shared" si="8"/>
        <v>0</v>
      </c>
      <c r="U149" s="222">
        <f t="shared" si="9"/>
        <v>0</v>
      </c>
    </row>
    <row r="150" spans="1:21" ht="16.5" x14ac:dyDescent="0.3">
      <c r="A150" s="155"/>
      <c r="B150" s="153"/>
      <c r="C150" s="170"/>
      <c r="D150" s="26"/>
      <c r="E150" s="26"/>
      <c r="F150" s="27"/>
      <c r="G150" s="28">
        <f t="shared" si="11"/>
        <v>0</v>
      </c>
      <c r="H150" s="7"/>
      <c r="I150" s="223"/>
      <c r="J150" s="223"/>
      <c r="K150" s="223"/>
      <c r="L150" s="223"/>
      <c r="M150" s="223"/>
      <c r="N150" s="223"/>
      <c r="O150" s="223"/>
      <c r="P150" s="223"/>
      <c r="Q150" s="223"/>
      <c r="R150" s="223"/>
      <c r="S150" s="223"/>
      <c r="T150" s="222">
        <f t="shared" si="8"/>
        <v>0</v>
      </c>
      <c r="U150" s="222">
        <f t="shared" si="9"/>
        <v>0</v>
      </c>
    </row>
    <row r="151" spans="1:21" ht="16.5" x14ac:dyDescent="0.3">
      <c r="A151" s="155"/>
      <c r="B151" s="153"/>
      <c r="C151" s="170"/>
      <c r="D151" s="26"/>
      <c r="E151" s="26"/>
      <c r="F151" s="27"/>
      <c r="G151" s="28">
        <f t="shared" si="11"/>
        <v>0</v>
      </c>
      <c r="H151" s="7"/>
      <c r="I151" s="223"/>
      <c r="J151" s="223"/>
      <c r="K151" s="223"/>
      <c r="L151" s="223"/>
      <c r="M151" s="223"/>
      <c r="N151" s="223"/>
      <c r="O151" s="223"/>
      <c r="P151" s="223"/>
      <c r="Q151" s="223"/>
      <c r="R151" s="223"/>
      <c r="S151" s="223"/>
      <c r="T151" s="222">
        <f t="shared" si="8"/>
        <v>0</v>
      </c>
      <c r="U151" s="222">
        <f t="shared" si="9"/>
        <v>0</v>
      </c>
    </row>
    <row r="152" spans="1:21" ht="16.5" x14ac:dyDescent="0.3">
      <c r="A152" s="155"/>
      <c r="B152" s="153"/>
      <c r="C152" s="170"/>
      <c r="D152" s="26"/>
      <c r="E152" s="26"/>
      <c r="F152" s="27"/>
      <c r="G152" s="28">
        <f t="shared" si="11"/>
        <v>0</v>
      </c>
      <c r="H152" s="7"/>
      <c r="I152" s="223"/>
      <c r="J152" s="223"/>
      <c r="K152" s="223"/>
      <c r="L152" s="223"/>
      <c r="M152" s="223"/>
      <c r="N152" s="223"/>
      <c r="O152" s="223"/>
      <c r="P152" s="223"/>
      <c r="Q152" s="223"/>
      <c r="R152" s="223"/>
      <c r="S152" s="223"/>
      <c r="T152" s="222">
        <f t="shared" si="8"/>
        <v>0</v>
      </c>
      <c r="U152" s="222">
        <f t="shared" si="9"/>
        <v>0</v>
      </c>
    </row>
    <row r="153" spans="1:21" ht="16.5" x14ac:dyDescent="0.3">
      <c r="A153" s="155"/>
      <c r="B153" s="153"/>
      <c r="C153" s="170"/>
      <c r="D153" s="26"/>
      <c r="E153" s="26"/>
      <c r="F153" s="27"/>
      <c r="G153" s="28">
        <f t="shared" si="11"/>
        <v>0</v>
      </c>
      <c r="H153" s="7"/>
      <c r="I153" s="223"/>
      <c r="J153" s="223"/>
      <c r="K153" s="223"/>
      <c r="L153" s="223"/>
      <c r="M153" s="223"/>
      <c r="N153" s="223"/>
      <c r="O153" s="223"/>
      <c r="P153" s="223"/>
      <c r="Q153" s="223"/>
      <c r="R153" s="223"/>
      <c r="S153" s="223"/>
      <c r="T153" s="222">
        <f t="shared" si="8"/>
        <v>0</v>
      </c>
      <c r="U153" s="222">
        <f t="shared" si="9"/>
        <v>0</v>
      </c>
    </row>
    <row r="154" spans="1:21" ht="33" customHeight="1" x14ac:dyDescent="0.3">
      <c r="A154" s="575" t="s">
        <v>104</v>
      </c>
      <c r="B154" s="576"/>
      <c r="C154" s="576"/>
      <c r="D154" s="576"/>
      <c r="E154" s="576"/>
      <c r="F154" s="577"/>
      <c r="G154" s="33" t="s">
        <v>72</v>
      </c>
      <c r="H154" s="34">
        <f>SUM(H50:H153)</f>
        <v>0</v>
      </c>
      <c r="I154" s="34">
        <f t="shared" ref="I154:U154" si="12">SUM(I50:I153)</f>
        <v>0</v>
      </c>
      <c r="J154" s="34">
        <f t="shared" si="12"/>
        <v>0</v>
      </c>
      <c r="K154" s="34">
        <f t="shared" si="12"/>
        <v>0</v>
      </c>
      <c r="L154" s="34">
        <f t="shared" si="12"/>
        <v>0</v>
      </c>
      <c r="M154" s="34">
        <f t="shared" si="12"/>
        <v>0</v>
      </c>
      <c r="N154" s="34">
        <f t="shared" si="12"/>
        <v>0</v>
      </c>
      <c r="O154" s="34">
        <f t="shared" si="12"/>
        <v>0</v>
      </c>
      <c r="P154" s="34">
        <f t="shared" si="12"/>
        <v>0</v>
      </c>
      <c r="Q154" s="34">
        <f t="shared" si="12"/>
        <v>0</v>
      </c>
      <c r="R154" s="34">
        <f t="shared" si="12"/>
        <v>0</v>
      </c>
      <c r="S154" s="34">
        <f t="shared" si="12"/>
        <v>0</v>
      </c>
      <c r="T154" s="34">
        <f t="shared" si="12"/>
        <v>0</v>
      </c>
      <c r="U154" s="34">
        <f t="shared" si="12"/>
        <v>43125</v>
      </c>
    </row>
    <row r="155" spans="1:21" ht="51.75" customHeight="1" x14ac:dyDescent="0.3">
      <c r="A155" s="19" t="s">
        <v>105</v>
      </c>
      <c r="B155" s="622" t="s">
        <v>99</v>
      </c>
      <c r="C155" s="623"/>
      <c r="D155" s="20" t="s">
        <v>106</v>
      </c>
      <c r="E155" s="20" t="s">
        <v>107</v>
      </c>
      <c r="F155" s="22" t="s">
        <v>108</v>
      </c>
      <c r="G155" s="23" t="s">
        <v>281</v>
      </c>
      <c r="H155" s="80" t="s">
        <v>74</v>
      </c>
      <c r="I155" s="80" t="s">
        <v>75</v>
      </c>
      <c r="J155" s="80" t="s">
        <v>76</v>
      </c>
      <c r="K155" s="80" t="s">
        <v>77</v>
      </c>
      <c r="L155" s="80" t="s">
        <v>78</v>
      </c>
      <c r="M155" s="80" t="s">
        <v>79</v>
      </c>
      <c r="N155" s="80" t="s">
        <v>80</v>
      </c>
      <c r="O155" s="80" t="s">
        <v>81</v>
      </c>
      <c r="P155" s="80" t="s">
        <v>82</v>
      </c>
      <c r="Q155" s="80" t="s">
        <v>83</v>
      </c>
      <c r="R155" s="80" t="s">
        <v>84</v>
      </c>
      <c r="S155" s="80" t="s">
        <v>85</v>
      </c>
      <c r="T155" s="81" t="s">
        <v>86</v>
      </c>
      <c r="U155" s="24" t="s">
        <v>87</v>
      </c>
    </row>
    <row r="156" spans="1:21" ht="33" x14ac:dyDescent="0.3">
      <c r="A156" s="204" t="s">
        <v>150</v>
      </c>
      <c r="B156" s="598" t="s">
        <v>151</v>
      </c>
      <c r="C156" s="600"/>
      <c r="D156" s="202">
        <v>75</v>
      </c>
      <c r="E156" s="202">
        <v>0</v>
      </c>
      <c r="F156" s="205">
        <v>1000</v>
      </c>
      <c r="G156" s="32">
        <f>D156*F156</f>
        <v>75000</v>
      </c>
      <c r="H156" s="7"/>
      <c r="I156" s="223"/>
      <c r="J156" s="223"/>
      <c r="K156" s="223"/>
      <c r="L156" s="223"/>
      <c r="M156" s="223"/>
      <c r="N156" s="223"/>
      <c r="O156" s="223"/>
      <c r="P156" s="223"/>
      <c r="Q156" s="223"/>
      <c r="R156" s="223"/>
      <c r="S156" s="223"/>
      <c r="T156" s="222">
        <f t="shared" ref="T156:T163" si="13">SUM(H156:S156)</f>
        <v>0</v>
      </c>
      <c r="U156" s="222">
        <f t="shared" ref="U156:U163" si="14">G156-T156</f>
        <v>75000</v>
      </c>
    </row>
    <row r="157" spans="1:21" ht="16.5" x14ac:dyDescent="0.3">
      <c r="A157" s="155"/>
      <c r="B157" s="540"/>
      <c r="C157" s="540"/>
      <c r="D157" s="26"/>
      <c r="E157" s="26"/>
      <c r="F157" s="35"/>
      <c r="G157" s="32">
        <f t="shared" ref="G157:G162" si="15">IF(F157=0,(SUM(D157:E157)),(SUM((D157+E157)*(F157))))</f>
        <v>0</v>
      </c>
      <c r="H157" s="7"/>
      <c r="I157" s="223"/>
      <c r="J157" s="223"/>
      <c r="K157" s="223"/>
      <c r="L157" s="223"/>
      <c r="M157" s="223"/>
      <c r="N157" s="223"/>
      <c r="O157" s="223"/>
      <c r="P157" s="223"/>
      <c r="Q157" s="223"/>
      <c r="R157" s="223"/>
      <c r="S157" s="223"/>
      <c r="T157" s="222">
        <f t="shared" si="13"/>
        <v>0</v>
      </c>
      <c r="U157" s="222">
        <f t="shared" si="14"/>
        <v>0</v>
      </c>
    </row>
    <row r="158" spans="1:21" ht="16.5" x14ac:dyDescent="0.3">
      <c r="A158" s="155"/>
      <c r="B158" s="540"/>
      <c r="C158" s="540"/>
      <c r="D158" s="26"/>
      <c r="E158" s="26"/>
      <c r="F158" s="35"/>
      <c r="G158" s="32">
        <f t="shared" si="15"/>
        <v>0</v>
      </c>
      <c r="H158" s="7"/>
      <c r="I158" s="223"/>
      <c r="J158" s="223"/>
      <c r="K158" s="223"/>
      <c r="L158" s="223"/>
      <c r="M158" s="223"/>
      <c r="N158" s="223"/>
      <c r="O158" s="223"/>
      <c r="P158" s="223"/>
      <c r="Q158" s="223"/>
      <c r="R158" s="223"/>
      <c r="S158" s="223"/>
      <c r="T158" s="222">
        <f t="shared" si="13"/>
        <v>0</v>
      </c>
      <c r="U158" s="222">
        <f t="shared" si="14"/>
        <v>0</v>
      </c>
    </row>
    <row r="159" spans="1:21" ht="16.5" x14ac:dyDescent="0.3">
      <c r="A159" s="155"/>
      <c r="B159" s="540"/>
      <c r="C159" s="540"/>
      <c r="D159" s="26"/>
      <c r="E159" s="26"/>
      <c r="F159" s="35"/>
      <c r="G159" s="32">
        <f t="shared" si="15"/>
        <v>0</v>
      </c>
      <c r="H159" s="7"/>
      <c r="I159" s="223"/>
      <c r="J159" s="223"/>
      <c r="K159" s="223"/>
      <c r="L159" s="223"/>
      <c r="M159" s="223"/>
      <c r="N159" s="223"/>
      <c r="O159" s="223"/>
      <c r="P159" s="223"/>
      <c r="Q159" s="223"/>
      <c r="R159" s="223"/>
      <c r="S159" s="223"/>
      <c r="T159" s="222">
        <f t="shared" si="13"/>
        <v>0</v>
      </c>
      <c r="U159" s="222">
        <f t="shared" si="14"/>
        <v>0</v>
      </c>
    </row>
    <row r="160" spans="1:21" ht="16.5" x14ac:dyDescent="0.3">
      <c r="A160" s="155"/>
      <c r="B160" s="540"/>
      <c r="C160" s="540"/>
      <c r="D160" s="26"/>
      <c r="E160" s="26"/>
      <c r="F160" s="35"/>
      <c r="G160" s="32">
        <f t="shared" si="15"/>
        <v>0</v>
      </c>
      <c r="H160" s="7"/>
      <c r="I160" s="223"/>
      <c r="J160" s="223"/>
      <c r="K160" s="223"/>
      <c r="L160" s="223"/>
      <c r="M160" s="223"/>
      <c r="N160" s="223"/>
      <c r="O160" s="223"/>
      <c r="P160" s="223"/>
      <c r="Q160" s="223"/>
      <c r="R160" s="223"/>
      <c r="S160" s="223"/>
      <c r="T160" s="222">
        <f t="shared" si="13"/>
        <v>0</v>
      </c>
      <c r="U160" s="222">
        <f t="shared" si="14"/>
        <v>0</v>
      </c>
    </row>
    <row r="161" spans="1:248" ht="16.5" x14ac:dyDescent="0.3">
      <c r="A161" s="155"/>
      <c r="B161" s="540"/>
      <c r="C161" s="540"/>
      <c r="D161" s="26"/>
      <c r="E161" s="26"/>
      <c r="F161" s="35"/>
      <c r="G161" s="32">
        <f t="shared" si="15"/>
        <v>0</v>
      </c>
      <c r="H161" s="7"/>
      <c r="I161" s="223"/>
      <c r="J161" s="223"/>
      <c r="K161" s="223"/>
      <c r="L161" s="223"/>
      <c r="M161" s="223"/>
      <c r="N161" s="223"/>
      <c r="O161" s="223"/>
      <c r="P161" s="223"/>
      <c r="Q161" s="223"/>
      <c r="R161" s="223"/>
      <c r="S161" s="223"/>
      <c r="T161" s="222">
        <f t="shared" si="13"/>
        <v>0</v>
      </c>
      <c r="U161" s="222">
        <f t="shared" si="14"/>
        <v>0</v>
      </c>
      <c r="V161" s="219"/>
      <c r="W161" s="219"/>
      <c r="X161" s="219"/>
      <c r="Y161" s="219"/>
      <c r="Z161" s="219"/>
      <c r="AA161" s="219"/>
      <c r="AB161" s="219"/>
      <c r="AC161" s="219"/>
      <c r="AD161" s="219"/>
      <c r="AE161" s="219"/>
      <c r="AF161" s="219"/>
      <c r="AG161" s="219"/>
      <c r="AH161" s="219"/>
      <c r="AI161" s="219"/>
      <c r="AJ161" s="219"/>
      <c r="AK161" s="219"/>
      <c r="AL161" s="219"/>
      <c r="AM161" s="219"/>
      <c r="AN161" s="219"/>
      <c r="AO161" s="219"/>
      <c r="AP161" s="219"/>
      <c r="AQ161" s="219"/>
      <c r="AR161" s="219"/>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19"/>
      <c r="BP161" s="219"/>
      <c r="BQ161" s="219"/>
      <c r="BR161" s="219"/>
      <c r="BS161" s="219"/>
      <c r="BT161" s="219"/>
      <c r="BU161" s="219"/>
      <c r="BV161" s="219"/>
      <c r="BW161" s="219"/>
      <c r="BX161" s="219"/>
      <c r="BY161" s="219"/>
      <c r="BZ161" s="219"/>
      <c r="CA161" s="219"/>
      <c r="CB161" s="219"/>
      <c r="CC161" s="219"/>
      <c r="CD161" s="219"/>
      <c r="CE161" s="219"/>
      <c r="CF161" s="219"/>
      <c r="CG161" s="219"/>
      <c r="CH161" s="219"/>
      <c r="CI161" s="219"/>
      <c r="CJ161" s="219"/>
      <c r="CK161" s="219"/>
      <c r="CL161" s="219"/>
      <c r="CM161" s="219"/>
      <c r="CN161" s="219"/>
      <c r="CO161" s="219"/>
      <c r="CP161" s="219"/>
      <c r="CQ161" s="219"/>
      <c r="CR161" s="219"/>
      <c r="CS161" s="219"/>
      <c r="CT161" s="219"/>
      <c r="CU161" s="219"/>
      <c r="CV161" s="219"/>
      <c r="CW161" s="219"/>
      <c r="CX161" s="219"/>
      <c r="CY161" s="219"/>
      <c r="CZ161" s="219"/>
      <c r="DA161" s="219"/>
      <c r="DB161" s="219"/>
      <c r="DC161" s="219"/>
      <c r="DD161" s="219"/>
      <c r="DE161" s="219"/>
      <c r="DF161" s="219"/>
      <c r="DG161" s="219"/>
      <c r="DH161" s="219"/>
      <c r="DI161" s="219"/>
      <c r="DJ161" s="219"/>
      <c r="DK161" s="219"/>
      <c r="DL161" s="219"/>
      <c r="DM161" s="219"/>
      <c r="DN161" s="219"/>
      <c r="DO161" s="219"/>
      <c r="DP161" s="219"/>
      <c r="DQ161" s="219"/>
      <c r="DR161" s="219"/>
      <c r="DS161" s="219"/>
      <c r="DT161" s="219"/>
      <c r="DU161" s="219"/>
      <c r="DV161" s="219"/>
      <c r="DW161" s="219"/>
      <c r="DX161" s="219"/>
      <c r="DY161" s="219"/>
      <c r="DZ161" s="219"/>
      <c r="EA161" s="219"/>
      <c r="EB161" s="219"/>
      <c r="EC161" s="219"/>
      <c r="ED161" s="219"/>
      <c r="EE161" s="219"/>
      <c r="EF161" s="219"/>
      <c r="EG161" s="219"/>
      <c r="EH161" s="219"/>
      <c r="EI161" s="219"/>
      <c r="EJ161" s="219"/>
      <c r="EK161" s="219"/>
      <c r="EL161" s="219"/>
      <c r="EM161" s="219"/>
      <c r="EN161" s="219"/>
      <c r="EO161" s="219"/>
      <c r="EP161" s="219"/>
      <c r="EQ161" s="219"/>
      <c r="ER161" s="219"/>
      <c r="ES161" s="219"/>
      <c r="ET161" s="219"/>
      <c r="EU161" s="219"/>
      <c r="EV161" s="219"/>
      <c r="EW161" s="219"/>
      <c r="EX161" s="219"/>
      <c r="EY161" s="219"/>
      <c r="EZ161" s="219"/>
      <c r="FA161" s="219"/>
      <c r="FB161" s="219"/>
      <c r="FC161" s="219"/>
      <c r="FD161" s="219"/>
      <c r="FE161" s="219"/>
      <c r="FF161" s="219"/>
      <c r="FG161" s="219"/>
      <c r="FH161" s="219"/>
      <c r="FI161" s="219"/>
      <c r="FJ161" s="219"/>
      <c r="FK161" s="219"/>
      <c r="FL161" s="219"/>
      <c r="FM161" s="219"/>
      <c r="FN161" s="219"/>
      <c r="FO161" s="219"/>
      <c r="FP161" s="219"/>
      <c r="FQ161" s="219"/>
      <c r="FR161" s="219"/>
      <c r="FS161" s="219"/>
      <c r="FT161" s="219"/>
      <c r="FU161" s="219"/>
      <c r="FV161" s="219"/>
      <c r="FW161" s="219"/>
      <c r="FX161" s="219"/>
      <c r="FY161" s="219"/>
      <c r="FZ161" s="219"/>
      <c r="GA161" s="219"/>
      <c r="GB161" s="219"/>
      <c r="GC161" s="219"/>
      <c r="GD161" s="219"/>
      <c r="GE161" s="219"/>
      <c r="GF161" s="219"/>
      <c r="GG161" s="219"/>
      <c r="GH161" s="219"/>
      <c r="GI161" s="219"/>
      <c r="GJ161" s="219"/>
      <c r="GK161" s="219"/>
      <c r="GL161" s="219"/>
      <c r="GM161" s="219"/>
      <c r="GN161" s="219"/>
      <c r="GO161" s="219"/>
      <c r="GP161" s="219"/>
      <c r="GQ161" s="219"/>
      <c r="GR161" s="219"/>
      <c r="GS161" s="219"/>
      <c r="GT161" s="219"/>
      <c r="GU161" s="219"/>
      <c r="GV161" s="219"/>
      <c r="GW161" s="219"/>
      <c r="GX161" s="219"/>
      <c r="GY161" s="219"/>
      <c r="GZ161" s="219"/>
      <c r="HA161" s="219"/>
      <c r="HB161" s="219"/>
      <c r="HC161" s="219"/>
      <c r="HD161" s="219"/>
      <c r="HE161" s="219"/>
      <c r="HF161" s="219"/>
      <c r="HG161" s="219"/>
      <c r="HH161" s="219"/>
      <c r="HI161" s="219"/>
      <c r="HJ161" s="219"/>
      <c r="HK161" s="219"/>
      <c r="HL161" s="219"/>
      <c r="HM161" s="219"/>
      <c r="HN161" s="219"/>
      <c r="HO161" s="219"/>
      <c r="HP161" s="219"/>
      <c r="HQ161" s="219"/>
      <c r="HR161" s="219"/>
      <c r="HS161" s="219"/>
      <c r="HT161" s="219"/>
      <c r="HU161" s="219"/>
      <c r="HV161" s="219"/>
      <c r="HW161" s="219"/>
      <c r="HX161" s="219"/>
      <c r="HY161" s="219"/>
      <c r="HZ161" s="219"/>
      <c r="IA161" s="219"/>
      <c r="IB161" s="219"/>
      <c r="IC161" s="219"/>
      <c r="ID161" s="219"/>
      <c r="IE161" s="219"/>
      <c r="IF161" s="219"/>
      <c r="IG161" s="219"/>
      <c r="IH161" s="219"/>
      <c r="II161" s="219"/>
      <c r="IJ161" s="219"/>
      <c r="IK161" s="219"/>
      <c r="IL161" s="219"/>
      <c r="IM161" s="219"/>
      <c r="IN161" s="219"/>
    </row>
    <row r="162" spans="1:248" ht="16.5" x14ac:dyDescent="0.3">
      <c r="A162" s="155"/>
      <c r="B162" s="540"/>
      <c r="C162" s="540"/>
      <c r="D162" s="26"/>
      <c r="E162" s="26"/>
      <c r="F162" s="35"/>
      <c r="G162" s="32">
        <f t="shared" si="15"/>
        <v>0</v>
      </c>
      <c r="H162" s="7"/>
      <c r="I162" s="223"/>
      <c r="J162" s="223"/>
      <c r="K162" s="223"/>
      <c r="L162" s="223"/>
      <c r="M162" s="223"/>
      <c r="N162" s="223"/>
      <c r="O162" s="223"/>
      <c r="P162" s="223"/>
      <c r="Q162" s="223"/>
      <c r="R162" s="223"/>
      <c r="S162" s="223"/>
      <c r="T162" s="222">
        <f t="shared" si="13"/>
        <v>0</v>
      </c>
      <c r="U162" s="222">
        <f t="shared" si="14"/>
        <v>0</v>
      </c>
      <c r="V162" s="219"/>
      <c r="W162" s="219"/>
      <c r="X162" s="219"/>
      <c r="Y162" s="219"/>
      <c r="Z162" s="219"/>
      <c r="AA162" s="219"/>
      <c r="AB162" s="219"/>
      <c r="AC162" s="219"/>
      <c r="AD162" s="219"/>
      <c r="AE162" s="219"/>
      <c r="AF162" s="219"/>
      <c r="AG162" s="219"/>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19"/>
      <c r="CE162" s="219"/>
      <c r="CF162" s="219"/>
      <c r="CG162" s="219"/>
      <c r="CH162" s="219"/>
      <c r="CI162" s="219"/>
      <c r="CJ162" s="219"/>
      <c r="CK162" s="219"/>
      <c r="CL162" s="219"/>
      <c r="CM162" s="219"/>
      <c r="CN162" s="219"/>
      <c r="CO162" s="219"/>
      <c r="CP162" s="219"/>
      <c r="CQ162" s="219"/>
      <c r="CR162" s="219"/>
      <c r="CS162" s="219"/>
      <c r="CT162" s="219"/>
      <c r="CU162" s="219"/>
      <c r="CV162" s="219"/>
      <c r="CW162" s="219"/>
      <c r="CX162" s="219"/>
      <c r="CY162" s="219"/>
      <c r="CZ162" s="219"/>
      <c r="DA162" s="219"/>
      <c r="DB162" s="219"/>
      <c r="DC162" s="219"/>
      <c r="DD162" s="219"/>
      <c r="DE162" s="219"/>
      <c r="DF162" s="219"/>
      <c r="DG162" s="219"/>
      <c r="DH162" s="219"/>
      <c r="DI162" s="219"/>
      <c r="DJ162" s="219"/>
      <c r="DK162" s="219"/>
      <c r="DL162" s="219"/>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19"/>
      <c r="EJ162" s="219"/>
      <c r="EK162" s="219"/>
      <c r="EL162" s="219"/>
      <c r="EM162" s="219"/>
      <c r="EN162" s="219"/>
      <c r="EO162" s="219"/>
      <c r="EP162" s="219"/>
      <c r="EQ162" s="219"/>
      <c r="ER162" s="219"/>
      <c r="ES162" s="219"/>
      <c r="ET162" s="219"/>
      <c r="EU162" s="219"/>
      <c r="EV162" s="219"/>
      <c r="EW162" s="219"/>
      <c r="EX162" s="219"/>
      <c r="EY162" s="219"/>
      <c r="EZ162" s="219"/>
      <c r="FA162" s="219"/>
      <c r="FB162" s="219"/>
      <c r="FC162" s="219"/>
      <c r="FD162" s="219"/>
      <c r="FE162" s="219"/>
      <c r="FF162" s="219"/>
      <c r="FG162" s="219"/>
      <c r="FH162" s="219"/>
      <c r="FI162" s="219"/>
      <c r="FJ162" s="219"/>
      <c r="FK162" s="219"/>
      <c r="FL162" s="219"/>
      <c r="FM162" s="219"/>
      <c r="FN162" s="219"/>
      <c r="FO162" s="219"/>
      <c r="FP162" s="219"/>
      <c r="FQ162" s="219"/>
      <c r="FR162" s="219"/>
      <c r="FS162" s="219"/>
      <c r="FT162" s="219"/>
      <c r="FU162" s="219"/>
      <c r="FV162" s="219"/>
      <c r="FW162" s="219"/>
      <c r="FX162" s="219"/>
      <c r="FY162" s="219"/>
      <c r="FZ162" s="219"/>
      <c r="GA162" s="219"/>
      <c r="GB162" s="219"/>
      <c r="GC162" s="219"/>
      <c r="GD162" s="219"/>
      <c r="GE162" s="219"/>
      <c r="GF162" s="219"/>
      <c r="GG162" s="219"/>
      <c r="GH162" s="219"/>
      <c r="GI162" s="219"/>
      <c r="GJ162" s="219"/>
      <c r="GK162" s="219"/>
      <c r="GL162" s="219"/>
      <c r="GM162" s="219"/>
      <c r="GN162" s="219"/>
      <c r="GO162" s="219"/>
      <c r="GP162" s="219"/>
      <c r="GQ162" s="219"/>
      <c r="GR162" s="219"/>
      <c r="GS162" s="219"/>
      <c r="GT162" s="219"/>
      <c r="GU162" s="219"/>
      <c r="GV162" s="219"/>
      <c r="GW162" s="219"/>
      <c r="GX162" s="219"/>
      <c r="GY162" s="219"/>
      <c r="GZ162" s="219"/>
      <c r="HA162" s="219"/>
      <c r="HB162" s="219"/>
      <c r="HC162" s="219"/>
      <c r="HD162" s="219"/>
      <c r="HE162" s="219"/>
      <c r="HF162" s="219"/>
      <c r="HG162" s="219"/>
      <c r="HH162" s="219"/>
      <c r="HI162" s="219"/>
      <c r="HJ162" s="219"/>
      <c r="HK162" s="219"/>
      <c r="HL162" s="219"/>
      <c r="HM162" s="219"/>
      <c r="HN162" s="219"/>
      <c r="HO162" s="219"/>
      <c r="HP162" s="219"/>
      <c r="HQ162" s="219"/>
      <c r="HR162" s="219"/>
      <c r="HS162" s="219"/>
      <c r="HT162" s="219"/>
      <c r="HU162" s="219"/>
      <c r="HV162" s="219"/>
      <c r="HW162" s="219"/>
      <c r="HX162" s="219"/>
      <c r="HY162" s="219"/>
      <c r="HZ162" s="219"/>
      <c r="IA162" s="219"/>
      <c r="IB162" s="219"/>
      <c r="IC162" s="219"/>
      <c r="ID162" s="219"/>
      <c r="IE162" s="219"/>
      <c r="IF162" s="219"/>
      <c r="IG162" s="219"/>
      <c r="IH162" s="219"/>
      <c r="II162" s="219"/>
      <c r="IJ162" s="219"/>
      <c r="IK162" s="219"/>
      <c r="IL162" s="219"/>
      <c r="IM162" s="219"/>
      <c r="IN162" s="219"/>
    </row>
    <row r="163" spans="1:248" ht="16.5" x14ac:dyDescent="0.3">
      <c r="A163" s="155"/>
      <c r="B163" s="540"/>
      <c r="C163" s="540"/>
      <c r="D163" s="26"/>
      <c r="E163" s="26"/>
      <c r="F163" s="35"/>
      <c r="G163" s="32"/>
      <c r="H163" s="7"/>
      <c r="I163" s="223"/>
      <c r="J163" s="223"/>
      <c r="K163" s="223"/>
      <c r="L163" s="223"/>
      <c r="M163" s="223"/>
      <c r="N163" s="223"/>
      <c r="O163" s="223"/>
      <c r="P163" s="223"/>
      <c r="Q163" s="223"/>
      <c r="R163" s="223"/>
      <c r="S163" s="223"/>
      <c r="T163" s="222">
        <f t="shared" si="13"/>
        <v>0</v>
      </c>
      <c r="U163" s="222">
        <f t="shared" si="14"/>
        <v>0</v>
      </c>
      <c r="V163" s="219"/>
      <c r="W163" s="219"/>
      <c r="X163" s="219"/>
      <c r="Y163" s="219"/>
      <c r="Z163" s="219"/>
      <c r="AA163" s="219"/>
      <c r="AB163" s="219"/>
      <c r="AC163" s="219"/>
      <c r="AD163" s="219"/>
      <c r="AE163" s="219"/>
      <c r="AF163" s="219"/>
      <c r="AG163" s="219"/>
      <c r="AH163" s="219"/>
      <c r="AI163" s="219"/>
      <c r="AJ163" s="219"/>
      <c r="AK163" s="219"/>
      <c r="AL163" s="219"/>
      <c r="AM163" s="219"/>
      <c r="AN163" s="219"/>
      <c r="AO163" s="219"/>
      <c r="AP163" s="219"/>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c r="CF163" s="219"/>
      <c r="CG163" s="219"/>
      <c r="CH163" s="219"/>
      <c r="CI163" s="219"/>
      <c r="CJ163" s="219"/>
      <c r="CK163" s="219"/>
      <c r="CL163" s="219"/>
      <c r="CM163" s="219"/>
      <c r="CN163" s="219"/>
      <c r="CO163" s="219"/>
      <c r="CP163" s="219"/>
      <c r="CQ163" s="219"/>
      <c r="CR163" s="219"/>
      <c r="CS163" s="219"/>
      <c r="CT163" s="219"/>
      <c r="CU163" s="219"/>
      <c r="CV163" s="219"/>
      <c r="CW163" s="219"/>
      <c r="CX163" s="219"/>
      <c r="CY163" s="219"/>
      <c r="CZ163" s="219"/>
      <c r="DA163" s="219"/>
      <c r="DB163" s="219"/>
      <c r="DC163" s="219"/>
      <c r="DD163" s="219"/>
      <c r="DE163" s="219"/>
      <c r="DF163" s="219"/>
      <c r="DG163" s="219"/>
      <c r="DH163" s="219"/>
      <c r="DI163" s="219"/>
      <c r="DJ163" s="219"/>
      <c r="DK163" s="219"/>
      <c r="DL163" s="219"/>
      <c r="DM163" s="219"/>
      <c r="DN163" s="219"/>
      <c r="DO163" s="219"/>
      <c r="DP163" s="219"/>
      <c r="DQ163" s="219"/>
      <c r="DR163" s="219"/>
      <c r="DS163" s="219"/>
      <c r="DT163" s="219"/>
      <c r="DU163" s="219"/>
      <c r="DV163" s="219"/>
      <c r="DW163" s="219"/>
      <c r="DX163" s="219"/>
      <c r="DY163" s="219"/>
      <c r="DZ163" s="219"/>
      <c r="EA163" s="219"/>
      <c r="EB163" s="219"/>
      <c r="EC163" s="219"/>
      <c r="ED163" s="219"/>
      <c r="EE163" s="219"/>
      <c r="EF163" s="219"/>
      <c r="EG163" s="219"/>
      <c r="EH163" s="219"/>
      <c r="EI163" s="219"/>
      <c r="EJ163" s="219"/>
      <c r="EK163" s="219"/>
      <c r="EL163" s="219"/>
      <c r="EM163" s="219"/>
      <c r="EN163" s="219"/>
      <c r="EO163" s="219"/>
      <c r="EP163" s="219"/>
      <c r="EQ163" s="219"/>
      <c r="ER163" s="219"/>
      <c r="ES163" s="219"/>
      <c r="ET163" s="219"/>
      <c r="EU163" s="219"/>
      <c r="EV163" s="219"/>
      <c r="EW163" s="219"/>
      <c r="EX163" s="219"/>
      <c r="EY163" s="219"/>
      <c r="EZ163" s="219"/>
      <c r="FA163" s="219"/>
      <c r="FB163" s="219"/>
      <c r="FC163" s="219"/>
      <c r="FD163" s="219"/>
      <c r="FE163" s="219"/>
      <c r="FF163" s="219"/>
      <c r="FG163" s="219"/>
      <c r="FH163" s="219"/>
      <c r="FI163" s="219"/>
      <c r="FJ163" s="219"/>
      <c r="FK163" s="219"/>
      <c r="FL163" s="219"/>
      <c r="FM163" s="219"/>
      <c r="FN163" s="219"/>
      <c r="FO163" s="219"/>
      <c r="FP163" s="219"/>
      <c r="FQ163" s="219"/>
      <c r="FR163" s="219"/>
      <c r="FS163" s="219"/>
      <c r="FT163" s="219"/>
      <c r="FU163" s="219"/>
      <c r="FV163" s="219"/>
      <c r="FW163" s="219"/>
      <c r="FX163" s="219"/>
      <c r="FY163" s="219"/>
      <c r="FZ163" s="219"/>
      <c r="GA163" s="219"/>
      <c r="GB163" s="219"/>
      <c r="GC163" s="219"/>
      <c r="GD163" s="219"/>
      <c r="GE163" s="219"/>
      <c r="GF163" s="219"/>
      <c r="GG163" s="219"/>
      <c r="GH163" s="219"/>
      <c r="GI163" s="219"/>
      <c r="GJ163" s="219"/>
      <c r="GK163" s="219"/>
      <c r="GL163" s="219"/>
      <c r="GM163" s="219"/>
      <c r="GN163" s="219"/>
      <c r="GO163" s="219"/>
      <c r="GP163" s="219"/>
      <c r="GQ163" s="219"/>
      <c r="GR163" s="219"/>
      <c r="GS163" s="219"/>
      <c r="GT163" s="219"/>
      <c r="GU163" s="219"/>
      <c r="GV163" s="219"/>
      <c r="GW163" s="219"/>
      <c r="GX163" s="219"/>
      <c r="GY163" s="219"/>
      <c r="GZ163" s="219"/>
      <c r="HA163" s="219"/>
      <c r="HB163" s="219"/>
      <c r="HC163" s="219"/>
      <c r="HD163" s="219"/>
      <c r="HE163" s="219"/>
      <c r="HF163" s="219"/>
      <c r="HG163" s="219"/>
      <c r="HH163" s="219"/>
      <c r="HI163" s="219"/>
      <c r="HJ163" s="219"/>
      <c r="HK163" s="219"/>
      <c r="HL163" s="219"/>
      <c r="HM163" s="219"/>
      <c r="HN163" s="219"/>
      <c r="HO163" s="219"/>
      <c r="HP163" s="219"/>
      <c r="HQ163" s="219"/>
      <c r="HR163" s="219"/>
      <c r="HS163" s="219"/>
      <c r="HT163" s="219"/>
      <c r="HU163" s="219"/>
      <c r="HV163" s="219"/>
      <c r="HW163" s="219"/>
      <c r="HX163" s="219"/>
      <c r="HY163" s="219"/>
      <c r="HZ163" s="219"/>
      <c r="IA163" s="219"/>
      <c r="IB163" s="219"/>
      <c r="IC163" s="219"/>
      <c r="ID163" s="219"/>
      <c r="IE163" s="219"/>
      <c r="IF163" s="219"/>
      <c r="IG163" s="219"/>
      <c r="IH163" s="219"/>
      <c r="II163" s="219"/>
      <c r="IJ163" s="219"/>
      <c r="IK163" s="219"/>
      <c r="IL163" s="219"/>
      <c r="IM163" s="219"/>
      <c r="IN163" s="219"/>
    </row>
    <row r="164" spans="1:248" ht="16.5" x14ac:dyDescent="0.3">
      <c r="A164" s="155"/>
      <c r="B164" s="540"/>
      <c r="C164" s="540"/>
      <c r="D164" s="26"/>
      <c r="E164" s="26"/>
      <c r="F164" s="35"/>
      <c r="G164" s="32"/>
      <c r="H164" s="34">
        <f>SUM(H156:H163)</f>
        <v>0</v>
      </c>
      <c r="I164" s="34">
        <f t="shared" ref="I164:U164" si="16">SUM(I156:I163)</f>
        <v>0</v>
      </c>
      <c r="J164" s="34">
        <f t="shared" si="16"/>
        <v>0</v>
      </c>
      <c r="K164" s="34">
        <f t="shared" si="16"/>
        <v>0</v>
      </c>
      <c r="L164" s="34">
        <f t="shared" si="16"/>
        <v>0</v>
      </c>
      <c r="M164" s="34">
        <f t="shared" si="16"/>
        <v>0</v>
      </c>
      <c r="N164" s="34">
        <f t="shared" si="16"/>
        <v>0</v>
      </c>
      <c r="O164" s="34">
        <f t="shared" si="16"/>
        <v>0</v>
      </c>
      <c r="P164" s="34">
        <f t="shared" si="16"/>
        <v>0</v>
      </c>
      <c r="Q164" s="34">
        <f t="shared" si="16"/>
        <v>0</v>
      </c>
      <c r="R164" s="34">
        <f t="shared" si="16"/>
        <v>0</v>
      </c>
      <c r="S164" s="34">
        <f t="shared" si="16"/>
        <v>0</v>
      </c>
      <c r="T164" s="34">
        <f t="shared" si="16"/>
        <v>0</v>
      </c>
      <c r="U164" s="34">
        <f t="shared" si="16"/>
        <v>75000</v>
      </c>
      <c r="V164" s="219"/>
      <c r="W164" s="219"/>
      <c r="X164" s="219"/>
      <c r="Y164" s="219"/>
      <c r="Z164" s="219"/>
      <c r="AA164" s="219"/>
      <c r="AB164" s="219"/>
      <c r="AC164" s="219"/>
      <c r="AD164" s="219"/>
      <c r="AE164" s="219"/>
      <c r="AF164" s="219"/>
      <c r="AG164" s="219"/>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c r="CF164" s="219"/>
      <c r="CG164" s="219"/>
      <c r="CH164" s="219"/>
      <c r="CI164" s="219"/>
      <c r="CJ164" s="219"/>
      <c r="CK164" s="219"/>
      <c r="CL164" s="219"/>
      <c r="CM164" s="219"/>
      <c r="CN164" s="219"/>
      <c r="CO164" s="219"/>
      <c r="CP164" s="219"/>
      <c r="CQ164" s="219"/>
      <c r="CR164" s="219"/>
      <c r="CS164" s="219"/>
      <c r="CT164" s="219"/>
      <c r="CU164" s="219"/>
      <c r="CV164" s="219"/>
      <c r="CW164" s="219"/>
      <c r="CX164" s="219"/>
      <c r="CY164" s="219"/>
      <c r="CZ164" s="219"/>
      <c r="DA164" s="219"/>
      <c r="DB164" s="219"/>
      <c r="DC164" s="219"/>
      <c r="DD164" s="219"/>
      <c r="DE164" s="219"/>
      <c r="DF164" s="219"/>
      <c r="DG164" s="219"/>
      <c r="DH164" s="219"/>
      <c r="DI164" s="219"/>
      <c r="DJ164" s="219"/>
      <c r="DK164" s="219"/>
      <c r="DL164" s="219"/>
      <c r="DM164" s="219"/>
      <c r="DN164" s="219"/>
      <c r="DO164" s="219"/>
      <c r="DP164" s="219"/>
      <c r="DQ164" s="219"/>
      <c r="DR164" s="219"/>
      <c r="DS164" s="219"/>
      <c r="DT164" s="219"/>
      <c r="DU164" s="219"/>
      <c r="DV164" s="219"/>
      <c r="DW164" s="219"/>
      <c r="DX164" s="219"/>
      <c r="DY164" s="219"/>
      <c r="DZ164" s="219"/>
      <c r="EA164" s="219"/>
      <c r="EB164" s="219"/>
      <c r="EC164" s="219"/>
      <c r="ED164" s="219"/>
      <c r="EE164" s="219"/>
      <c r="EF164" s="219"/>
      <c r="EG164" s="219"/>
      <c r="EH164" s="219"/>
      <c r="EI164" s="219"/>
      <c r="EJ164" s="219"/>
      <c r="EK164" s="219"/>
      <c r="EL164" s="219"/>
      <c r="EM164" s="219"/>
      <c r="EN164" s="219"/>
      <c r="EO164" s="219"/>
      <c r="EP164" s="219"/>
      <c r="EQ164" s="219"/>
      <c r="ER164" s="219"/>
      <c r="ES164" s="219"/>
      <c r="ET164" s="219"/>
      <c r="EU164" s="219"/>
      <c r="EV164" s="219"/>
      <c r="EW164" s="219"/>
      <c r="EX164" s="219"/>
      <c r="EY164" s="219"/>
      <c r="EZ164" s="219"/>
      <c r="FA164" s="219"/>
      <c r="FB164" s="219"/>
      <c r="FC164" s="219"/>
      <c r="FD164" s="219"/>
      <c r="FE164" s="219"/>
      <c r="FF164" s="219"/>
      <c r="FG164" s="219"/>
      <c r="FH164" s="219"/>
      <c r="FI164" s="219"/>
      <c r="FJ164" s="219"/>
      <c r="FK164" s="219"/>
      <c r="FL164" s="219"/>
      <c r="FM164" s="219"/>
      <c r="FN164" s="219"/>
      <c r="FO164" s="219"/>
      <c r="FP164" s="219"/>
      <c r="FQ164" s="219"/>
      <c r="FR164" s="219"/>
      <c r="FS164" s="219"/>
      <c r="FT164" s="219"/>
      <c r="FU164" s="219"/>
      <c r="FV164" s="219"/>
      <c r="FW164" s="219"/>
      <c r="FX164" s="219"/>
      <c r="FY164" s="219"/>
      <c r="FZ164" s="219"/>
      <c r="GA164" s="219"/>
      <c r="GB164" s="219"/>
      <c r="GC164" s="219"/>
      <c r="GD164" s="219"/>
      <c r="GE164" s="219"/>
      <c r="GF164" s="219"/>
      <c r="GG164" s="219"/>
      <c r="GH164" s="219"/>
      <c r="GI164" s="219"/>
      <c r="GJ164" s="219"/>
      <c r="GK164" s="219"/>
      <c r="GL164" s="219"/>
      <c r="GM164" s="219"/>
      <c r="GN164" s="219"/>
      <c r="GO164" s="219"/>
      <c r="GP164" s="219"/>
      <c r="GQ164" s="219"/>
      <c r="GR164" s="219"/>
      <c r="GS164" s="219"/>
      <c r="GT164" s="219"/>
      <c r="GU164" s="219"/>
      <c r="GV164" s="219"/>
      <c r="GW164" s="219"/>
      <c r="GX164" s="219"/>
      <c r="GY164" s="219"/>
      <c r="GZ164" s="219"/>
      <c r="HA164" s="219"/>
      <c r="HB164" s="219"/>
      <c r="HC164" s="219"/>
      <c r="HD164" s="219"/>
      <c r="HE164" s="219"/>
      <c r="HF164" s="219"/>
      <c r="HG164" s="219"/>
      <c r="HH164" s="219"/>
      <c r="HI164" s="219"/>
      <c r="HJ164" s="219"/>
      <c r="HK164" s="219"/>
      <c r="HL164" s="219"/>
      <c r="HM164" s="219"/>
      <c r="HN164" s="219"/>
      <c r="HO164" s="219"/>
      <c r="HP164" s="219"/>
      <c r="HQ164" s="219"/>
      <c r="HR164" s="219"/>
      <c r="HS164" s="219"/>
      <c r="HT164" s="219"/>
      <c r="HU164" s="219"/>
      <c r="HV164" s="219"/>
      <c r="HW164" s="219"/>
      <c r="HX164" s="219"/>
      <c r="HY164" s="219"/>
      <c r="HZ164" s="219"/>
      <c r="IA164" s="219"/>
      <c r="IB164" s="219"/>
      <c r="IC164" s="219"/>
      <c r="ID164" s="219"/>
      <c r="IE164" s="219"/>
      <c r="IF164" s="219"/>
      <c r="IG164" s="219"/>
      <c r="IH164" s="219"/>
      <c r="II164" s="219"/>
      <c r="IJ164" s="219"/>
      <c r="IK164" s="219"/>
      <c r="IL164" s="219"/>
      <c r="IM164" s="219"/>
      <c r="IN164" s="219"/>
    </row>
    <row r="165" spans="1:248" ht="31.5" customHeight="1" x14ac:dyDescent="0.3">
      <c r="A165" s="480" t="s">
        <v>109</v>
      </c>
      <c r="B165" s="481"/>
      <c r="C165" s="481"/>
      <c r="D165" s="481"/>
      <c r="E165" s="481"/>
      <c r="F165" s="482"/>
      <c r="G165" s="36">
        <f>SUM(G50:G164)</f>
        <v>118125</v>
      </c>
      <c r="H165" s="37">
        <f>H164+H154</f>
        <v>0</v>
      </c>
      <c r="I165" s="37">
        <f t="shared" ref="I165:T165" si="17">I164+I154</f>
        <v>0</v>
      </c>
      <c r="J165" s="37">
        <f t="shared" si="17"/>
        <v>0</v>
      </c>
      <c r="K165" s="37">
        <f t="shared" si="17"/>
        <v>0</v>
      </c>
      <c r="L165" s="37">
        <f t="shared" si="17"/>
        <v>0</v>
      </c>
      <c r="M165" s="37">
        <f t="shared" si="17"/>
        <v>0</v>
      </c>
      <c r="N165" s="37">
        <f t="shared" si="17"/>
        <v>0</v>
      </c>
      <c r="O165" s="37">
        <f t="shared" si="17"/>
        <v>0</v>
      </c>
      <c r="P165" s="37">
        <f t="shared" si="17"/>
        <v>0</v>
      </c>
      <c r="Q165" s="37">
        <f t="shared" si="17"/>
        <v>0</v>
      </c>
      <c r="R165" s="37">
        <f t="shared" si="17"/>
        <v>0</v>
      </c>
      <c r="S165" s="37">
        <f t="shared" si="17"/>
        <v>0</v>
      </c>
      <c r="T165" s="37">
        <f t="shared" si="17"/>
        <v>0</v>
      </c>
      <c r="U165" s="38">
        <f>G165-T165</f>
        <v>118125</v>
      </c>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c r="CF165" s="219"/>
      <c r="CG165" s="219"/>
      <c r="CH165" s="219"/>
      <c r="CI165" s="219"/>
      <c r="CJ165" s="219"/>
      <c r="CK165" s="219"/>
      <c r="CL165" s="219"/>
      <c r="CM165" s="219"/>
      <c r="CN165" s="219"/>
      <c r="CO165" s="219"/>
      <c r="CP165" s="219"/>
      <c r="CQ165" s="219"/>
      <c r="CR165" s="219"/>
      <c r="CS165" s="219"/>
      <c r="CT165" s="219"/>
      <c r="CU165" s="219"/>
      <c r="CV165" s="219"/>
      <c r="CW165" s="219"/>
      <c r="CX165" s="219"/>
      <c r="CY165" s="219"/>
      <c r="CZ165" s="219"/>
      <c r="DA165" s="219"/>
      <c r="DB165" s="219"/>
      <c r="DC165" s="219"/>
      <c r="DD165" s="219"/>
      <c r="DE165" s="219"/>
      <c r="DF165" s="219"/>
      <c r="DG165" s="219"/>
      <c r="DH165" s="219"/>
      <c r="DI165" s="219"/>
      <c r="DJ165" s="219"/>
      <c r="DK165" s="219"/>
      <c r="DL165" s="219"/>
      <c r="DM165" s="219"/>
      <c r="DN165" s="219"/>
      <c r="DO165" s="219"/>
      <c r="DP165" s="219"/>
      <c r="DQ165" s="219"/>
      <c r="DR165" s="219"/>
      <c r="DS165" s="219"/>
      <c r="DT165" s="219"/>
      <c r="DU165" s="219"/>
      <c r="DV165" s="219"/>
      <c r="DW165" s="219"/>
      <c r="DX165" s="219"/>
      <c r="DY165" s="219"/>
      <c r="DZ165" s="219"/>
      <c r="EA165" s="219"/>
      <c r="EB165" s="219"/>
      <c r="EC165" s="219"/>
      <c r="ED165" s="219"/>
      <c r="EE165" s="219"/>
      <c r="EF165" s="219"/>
      <c r="EG165" s="219"/>
      <c r="EH165" s="219"/>
      <c r="EI165" s="219"/>
      <c r="EJ165" s="219"/>
      <c r="EK165" s="219"/>
      <c r="EL165" s="219"/>
      <c r="EM165" s="219"/>
      <c r="EN165" s="219"/>
      <c r="EO165" s="219"/>
      <c r="EP165" s="219"/>
      <c r="EQ165" s="219"/>
      <c r="ER165" s="219"/>
      <c r="ES165" s="219"/>
      <c r="ET165" s="219"/>
      <c r="EU165" s="219"/>
      <c r="EV165" s="219"/>
      <c r="EW165" s="219"/>
      <c r="EX165" s="219"/>
      <c r="EY165" s="219"/>
      <c r="EZ165" s="219"/>
      <c r="FA165" s="219"/>
      <c r="FB165" s="219"/>
      <c r="FC165" s="219"/>
      <c r="FD165" s="219"/>
      <c r="FE165" s="219"/>
      <c r="FF165" s="219"/>
      <c r="FG165" s="219"/>
      <c r="FH165" s="219"/>
      <c r="FI165" s="219"/>
      <c r="FJ165" s="219"/>
      <c r="FK165" s="219"/>
      <c r="FL165" s="219"/>
      <c r="FM165" s="219"/>
      <c r="FN165" s="219"/>
      <c r="FO165" s="219"/>
      <c r="FP165" s="219"/>
      <c r="FQ165" s="219"/>
      <c r="FR165" s="219"/>
      <c r="FS165" s="219"/>
      <c r="FT165" s="219"/>
      <c r="FU165" s="219"/>
      <c r="FV165" s="219"/>
      <c r="FW165" s="219"/>
      <c r="FX165" s="219"/>
      <c r="FY165" s="219"/>
      <c r="FZ165" s="219"/>
      <c r="GA165" s="219"/>
      <c r="GB165" s="219"/>
      <c r="GC165" s="219"/>
      <c r="GD165" s="219"/>
      <c r="GE165" s="219"/>
      <c r="GF165" s="219"/>
      <c r="GG165" s="219"/>
      <c r="GH165" s="219"/>
      <c r="GI165" s="219"/>
      <c r="GJ165" s="219"/>
      <c r="GK165" s="219"/>
      <c r="GL165" s="219"/>
      <c r="GM165" s="219"/>
      <c r="GN165" s="219"/>
      <c r="GO165" s="219"/>
      <c r="GP165" s="219"/>
      <c r="GQ165" s="219"/>
      <c r="GR165" s="219"/>
      <c r="GS165" s="219"/>
      <c r="GT165" s="219"/>
      <c r="GU165" s="219"/>
      <c r="GV165" s="219"/>
      <c r="GW165" s="219"/>
      <c r="GX165" s="219"/>
      <c r="GY165" s="219"/>
      <c r="GZ165" s="219"/>
      <c r="HA165" s="219"/>
      <c r="HB165" s="219"/>
      <c r="HC165" s="219"/>
      <c r="HD165" s="219"/>
      <c r="HE165" s="219"/>
      <c r="HF165" s="219"/>
      <c r="HG165" s="219"/>
      <c r="HH165" s="219"/>
      <c r="HI165" s="219"/>
      <c r="HJ165" s="219"/>
      <c r="HK165" s="219"/>
      <c r="HL165" s="219"/>
      <c r="HM165" s="219"/>
      <c r="HN165" s="219"/>
      <c r="HO165" s="219"/>
      <c r="HP165" s="219"/>
      <c r="HQ165" s="219"/>
      <c r="HR165" s="219"/>
      <c r="HS165" s="219"/>
      <c r="HT165" s="219"/>
      <c r="HU165" s="219"/>
      <c r="HV165" s="219"/>
      <c r="HW165" s="219"/>
      <c r="HX165" s="219"/>
      <c r="HY165" s="219"/>
      <c r="HZ165" s="219"/>
      <c r="IA165" s="219"/>
      <c r="IB165" s="219"/>
      <c r="IC165" s="219"/>
      <c r="ID165" s="219"/>
      <c r="IE165" s="219"/>
      <c r="IF165" s="219"/>
      <c r="IG165" s="219"/>
      <c r="IH165" s="219"/>
      <c r="II165" s="219"/>
      <c r="IJ165" s="219"/>
      <c r="IK165" s="219"/>
      <c r="IL165" s="219"/>
      <c r="IM165" s="219"/>
      <c r="IN165" s="219"/>
    </row>
    <row r="166" spans="1:248" ht="16.5" x14ac:dyDescent="0.3">
      <c r="A166" s="151"/>
      <c r="B166" s="152"/>
      <c r="C166" s="152"/>
      <c r="D166" s="152"/>
      <c r="E166" s="152"/>
      <c r="F166" s="152"/>
      <c r="G166" s="39"/>
      <c r="H166" s="6"/>
      <c r="I166" s="222"/>
      <c r="J166" s="222"/>
      <c r="K166" s="222"/>
      <c r="L166" s="222"/>
      <c r="M166" s="222"/>
      <c r="N166" s="222"/>
      <c r="O166" s="222"/>
      <c r="P166" s="222"/>
      <c r="Q166" s="222"/>
      <c r="R166" s="222"/>
      <c r="S166" s="222"/>
      <c r="T166" s="222"/>
      <c r="U166" s="222"/>
      <c r="V166" s="219"/>
      <c r="W166" s="219"/>
      <c r="X166" s="219"/>
      <c r="Y166" s="219"/>
      <c r="Z166" s="219"/>
      <c r="AA166" s="219"/>
      <c r="AB166" s="219"/>
      <c r="AC166" s="219"/>
      <c r="AD166" s="219"/>
      <c r="AE166" s="219"/>
      <c r="AF166" s="219"/>
      <c r="AG166" s="219"/>
      <c r="AH166" s="219"/>
      <c r="AI166" s="219"/>
      <c r="AJ166" s="219"/>
      <c r="AK166" s="219"/>
      <c r="AL166" s="219"/>
      <c r="AM166" s="219"/>
      <c r="AN166" s="219"/>
      <c r="AO166" s="219"/>
      <c r="AP166" s="219"/>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c r="CF166" s="219"/>
      <c r="CG166" s="219"/>
      <c r="CH166" s="219"/>
      <c r="CI166" s="219"/>
      <c r="CJ166" s="219"/>
      <c r="CK166" s="219"/>
      <c r="CL166" s="219"/>
      <c r="CM166" s="219"/>
      <c r="CN166" s="219"/>
      <c r="CO166" s="219"/>
      <c r="CP166" s="219"/>
      <c r="CQ166" s="219"/>
      <c r="CR166" s="219"/>
      <c r="CS166" s="219"/>
      <c r="CT166" s="219"/>
      <c r="CU166" s="219"/>
      <c r="CV166" s="219"/>
      <c r="CW166" s="219"/>
      <c r="CX166" s="219"/>
      <c r="CY166" s="219"/>
      <c r="CZ166" s="219"/>
      <c r="DA166" s="219"/>
      <c r="DB166" s="219"/>
      <c r="DC166" s="219"/>
      <c r="DD166" s="219"/>
      <c r="DE166" s="219"/>
      <c r="DF166" s="219"/>
      <c r="DG166" s="219"/>
      <c r="DH166" s="219"/>
      <c r="DI166" s="219"/>
      <c r="DJ166" s="219"/>
      <c r="DK166" s="219"/>
      <c r="DL166" s="219"/>
      <c r="DM166" s="219"/>
      <c r="DN166" s="219"/>
      <c r="DO166" s="219"/>
      <c r="DP166" s="219"/>
      <c r="DQ166" s="219"/>
      <c r="DR166" s="219"/>
      <c r="DS166" s="219"/>
      <c r="DT166" s="219"/>
      <c r="DU166" s="219"/>
      <c r="DV166" s="219"/>
      <c r="DW166" s="219"/>
      <c r="DX166" s="219"/>
      <c r="DY166" s="219"/>
      <c r="DZ166" s="219"/>
      <c r="EA166" s="219"/>
      <c r="EB166" s="219"/>
      <c r="EC166" s="219"/>
      <c r="ED166" s="219"/>
      <c r="EE166" s="219"/>
      <c r="EF166" s="219"/>
      <c r="EG166" s="219"/>
      <c r="EH166" s="219"/>
      <c r="EI166" s="219"/>
      <c r="EJ166" s="219"/>
      <c r="EK166" s="219"/>
      <c r="EL166" s="219"/>
      <c r="EM166" s="219"/>
      <c r="EN166" s="219"/>
      <c r="EO166" s="219"/>
      <c r="EP166" s="219"/>
      <c r="EQ166" s="219"/>
      <c r="ER166" s="219"/>
      <c r="ES166" s="219"/>
      <c r="ET166" s="219"/>
      <c r="EU166" s="219"/>
      <c r="EV166" s="219"/>
      <c r="EW166" s="219"/>
      <c r="EX166" s="219"/>
      <c r="EY166" s="219"/>
      <c r="EZ166" s="219"/>
      <c r="FA166" s="219"/>
      <c r="FB166" s="219"/>
      <c r="FC166" s="219"/>
      <c r="FD166" s="219"/>
      <c r="FE166" s="219"/>
      <c r="FF166" s="219"/>
      <c r="FG166" s="219"/>
      <c r="FH166" s="219"/>
      <c r="FI166" s="219"/>
      <c r="FJ166" s="219"/>
      <c r="FK166" s="219"/>
      <c r="FL166" s="219"/>
      <c r="FM166" s="219"/>
      <c r="FN166" s="219"/>
      <c r="FO166" s="219"/>
      <c r="FP166" s="219"/>
      <c r="FQ166" s="219"/>
      <c r="FR166" s="219"/>
      <c r="FS166" s="219"/>
      <c r="FT166" s="219"/>
      <c r="FU166" s="219"/>
      <c r="FV166" s="219"/>
      <c r="FW166" s="219"/>
      <c r="FX166" s="219"/>
      <c r="FY166" s="219"/>
      <c r="FZ166" s="219"/>
      <c r="GA166" s="219"/>
      <c r="GB166" s="219"/>
      <c r="GC166" s="219"/>
      <c r="GD166" s="219"/>
      <c r="GE166" s="219"/>
      <c r="GF166" s="219"/>
      <c r="GG166" s="219"/>
      <c r="GH166" s="219"/>
      <c r="GI166" s="219"/>
      <c r="GJ166" s="219"/>
      <c r="GK166" s="219"/>
      <c r="GL166" s="219"/>
      <c r="GM166" s="219"/>
      <c r="GN166" s="219"/>
      <c r="GO166" s="219"/>
      <c r="GP166" s="219"/>
      <c r="GQ166" s="219"/>
      <c r="GR166" s="219"/>
      <c r="GS166" s="219"/>
      <c r="GT166" s="219"/>
      <c r="GU166" s="219"/>
      <c r="GV166" s="219"/>
      <c r="GW166" s="219"/>
      <c r="GX166" s="219"/>
      <c r="GY166" s="219"/>
      <c r="GZ166" s="219"/>
      <c r="HA166" s="219"/>
      <c r="HB166" s="219"/>
      <c r="HC166" s="219"/>
      <c r="HD166" s="219"/>
      <c r="HE166" s="219"/>
      <c r="HF166" s="219"/>
      <c r="HG166" s="219"/>
      <c r="HH166" s="219"/>
      <c r="HI166" s="219"/>
      <c r="HJ166" s="219"/>
      <c r="HK166" s="219"/>
      <c r="HL166" s="219"/>
      <c r="HM166" s="219"/>
      <c r="HN166" s="219"/>
      <c r="HO166" s="219"/>
      <c r="HP166" s="219"/>
      <c r="HQ166" s="219"/>
      <c r="HR166" s="219"/>
      <c r="HS166" s="219"/>
      <c r="HT166" s="219"/>
      <c r="HU166" s="219"/>
      <c r="HV166" s="219"/>
      <c r="HW166" s="219"/>
      <c r="HX166" s="219"/>
      <c r="HY166" s="219"/>
      <c r="HZ166" s="219"/>
      <c r="IA166" s="219"/>
      <c r="IB166" s="219"/>
      <c r="IC166" s="219"/>
      <c r="ID166" s="219"/>
      <c r="IE166" s="219"/>
      <c r="IF166" s="219"/>
      <c r="IG166" s="219"/>
      <c r="IH166" s="219"/>
      <c r="II166" s="219"/>
      <c r="IJ166" s="219"/>
      <c r="IK166" s="219"/>
      <c r="IL166" s="219"/>
      <c r="IM166" s="219"/>
      <c r="IN166" s="219"/>
    </row>
    <row r="167" spans="1:248" ht="33" customHeight="1" x14ac:dyDescent="0.3">
      <c r="A167" s="575" t="s">
        <v>110</v>
      </c>
      <c r="B167" s="576"/>
      <c r="C167" s="576"/>
      <c r="D167" s="576"/>
      <c r="E167" s="576"/>
      <c r="F167" s="577"/>
      <c r="G167" s="33" t="s">
        <v>72</v>
      </c>
      <c r="H167" s="7"/>
      <c r="I167" s="223"/>
      <c r="J167" s="223"/>
      <c r="K167" s="223"/>
      <c r="L167" s="223"/>
      <c r="M167" s="223"/>
      <c r="N167" s="223"/>
      <c r="O167" s="223"/>
      <c r="P167" s="223"/>
      <c r="Q167" s="223"/>
      <c r="R167" s="223"/>
      <c r="S167" s="223"/>
      <c r="T167" s="223"/>
      <c r="U167" s="223"/>
      <c r="V167" s="219"/>
      <c r="W167" s="219"/>
      <c r="X167" s="219"/>
      <c r="Y167" s="219"/>
      <c r="Z167" s="219"/>
      <c r="AA167" s="219"/>
      <c r="AB167" s="219"/>
      <c r="AC167" s="219"/>
      <c r="AD167" s="219"/>
      <c r="AE167" s="219"/>
      <c r="AF167" s="219"/>
      <c r="AG167" s="219"/>
      <c r="AH167" s="219"/>
      <c r="AI167" s="219"/>
      <c r="AJ167" s="219"/>
      <c r="AK167" s="219"/>
      <c r="AL167" s="219"/>
      <c r="AM167" s="219"/>
      <c r="AN167" s="219"/>
      <c r="AO167" s="219"/>
      <c r="AP167" s="219"/>
      <c r="AQ167" s="219"/>
      <c r="AR167" s="219"/>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19"/>
      <c r="BP167" s="219"/>
      <c r="BQ167" s="219"/>
      <c r="BR167" s="219"/>
      <c r="BS167" s="219"/>
      <c r="BT167" s="219"/>
      <c r="BU167" s="219"/>
      <c r="BV167" s="219"/>
      <c r="BW167" s="219"/>
      <c r="BX167" s="219"/>
      <c r="BY167" s="219"/>
      <c r="BZ167" s="219"/>
      <c r="CA167" s="219"/>
      <c r="CB167" s="219"/>
      <c r="CC167" s="219"/>
      <c r="CD167" s="219"/>
      <c r="CE167" s="219"/>
      <c r="CF167" s="219"/>
      <c r="CG167" s="219"/>
      <c r="CH167" s="219"/>
      <c r="CI167" s="219"/>
      <c r="CJ167" s="219"/>
      <c r="CK167" s="219"/>
      <c r="CL167" s="219"/>
      <c r="CM167" s="219"/>
      <c r="CN167" s="219"/>
      <c r="CO167" s="219"/>
      <c r="CP167" s="219"/>
      <c r="CQ167" s="219"/>
      <c r="CR167" s="219"/>
      <c r="CS167" s="219"/>
      <c r="CT167" s="219"/>
      <c r="CU167" s="219"/>
      <c r="CV167" s="219"/>
      <c r="CW167" s="219"/>
      <c r="CX167" s="219"/>
      <c r="CY167" s="219"/>
      <c r="CZ167" s="219"/>
      <c r="DA167" s="219"/>
      <c r="DB167" s="219"/>
      <c r="DC167" s="219"/>
      <c r="DD167" s="219"/>
      <c r="DE167" s="219"/>
      <c r="DF167" s="219"/>
      <c r="DG167" s="219"/>
      <c r="DH167" s="219"/>
      <c r="DI167" s="219"/>
      <c r="DJ167" s="219"/>
      <c r="DK167" s="219"/>
      <c r="DL167" s="219"/>
      <c r="DM167" s="219"/>
      <c r="DN167" s="219"/>
      <c r="DO167" s="219"/>
      <c r="DP167" s="219"/>
      <c r="DQ167" s="219"/>
      <c r="DR167" s="219"/>
      <c r="DS167" s="219"/>
      <c r="DT167" s="219"/>
      <c r="DU167" s="219"/>
      <c r="DV167" s="219"/>
      <c r="DW167" s="219"/>
      <c r="DX167" s="219"/>
      <c r="DY167" s="219"/>
      <c r="DZ167" s="219"/>
      <c r="EA167" s="219"/>
      <c r="EB167" s="219"/>
      <c r="EC167" s="219"/>
      <c r="ED167" s="219"/>
      <c r="EE167" s="219"/>
      <c r="EF167" s="219"/>
      <c r="EG167" s="219"/>
      <c r="EH167" s="219"/>
      <c r="EI167" s="219"/>
      <c r="EJ167" s="219"/>
      <c r="EK167" s="219"/>
      <c r="EL167" s="219"/>
      <c r="EM167" s="219"/>
      <c r="EN167" s="219"/>
      <c r="EO167" s="219"/>
      <c r="EP167" s="219"/>
      <c r="EQ167" s="219"/>
      <c r="ER167" s="219"/>
      <c r="ES167" s="219"/>
      <c r="ET167" s="219"/>
      <c r="EU167" s="219"/>
      <c r="EV167" s="219"/>
      <c r="EW167" s="219"/>
      <c r="EX167" s="219"/>
      <c r="EY167" s="219"/>
      <c r="EZ167" s="219"/>
      <c r="FA167" s="219"/>
      <c r="FB167" s="219"/>
      <c r="FC167" s="219"/>
      <c r="FD167" s="219"/>
      <c r="FE167" s="219"/>
      <c r="FF167" s="219"/>
      <c r="FG167" s="219"/>
      <c r="FH167" s="219"/>
      <c r="FI167" s="219"/>
      <c r="FJ167" s="219"/>
      <c r="FK167" s="219"/>
      <c r="FL167" s="219"/>
      <c r="FM167" s="219"/>
      <c r="FN167" s="219"/>
      <c r="FO167" s="219"/>
      <c r="FP167" s="219"/>
      <c r="FQ167" s="219"/>
      <c r="FR167" s="219"/>
      <c r="FS167" s="219"/>
      <c r="FT167" s="219"/>
      <c r="FU167" s="219"/>
      <c r="FV167" s="219"/>
      <c r="FW167" s="219"/>
      <c r="FX167" s="219"/>
      <c r="FY167" s="219"/>
      <c r="FZ167" s="219"/>
      <c r="GA167" s="219"/>
      <c r="GB167" s="219"/>
      <c r="GC167" s="219"/>
      <c r="GD167" s="219"/>
      <c r="GE167" s="219"/>
      <c r="GF167" s="219"/>
      <c r="GG167" s="219"/>
      <c r="GH167" s="219"/>
      <c r="GI167" s="219"/>
      <c r="GJ167" s="219"/>
      <c r="GK167" s="219"/>
      <c r="GL167" s="219"/>
      <c r="GM167" s="219"/>
      <c r="GN167" s="219"/>
      <c r="GO167" s="219"/>
      <c r="GP167" s="219"/>
      <c r="GQ167" s="219"/>
      <c r="GR167" s="219"/>
      <c r="GS167" s="219"/>
      <c r="GT167" s="219"/>
      <c r="GU167" s="219"/>
      <c r="GV167" s="219"/>
      <c r="GW167" s="219"/>
      <c r="GX167" s="219"/>
      <c r="GY167" s="219"/>
      <c r="GZ167" s="219"/>
      <c r="HA167" s="219"/>
      <c r="HB167" s="219"/>
      <c r="HC167" s="219"/>
      <c r="HD167" s="219"/>
      <c r="HE167" s="219"/>
      <c r="HF167" s="219"/>
      <c r="HG167" s="219"/>
      <c r="HH167" s="219"/>
      <c r="HI167" s="219"/>
      <c r="HJ167" s="219"/>
      <c r="HK167" s="219"/>
      <c r="HL167" s="219"/>
      <c r="HM167" s="219"/>
      <c r="HN167" s="219"/>
      <c r="HO167" s="219"/>
      <c r="HP167" s="219"/>
      <c r="HQ167" s="219"/>
      <c r="HR167" s="219"/>
      <c r="HS167" s="219"/>
      <c r="HT167" s="219"/>
      <c r="HU167" s="219"/>
      <c r="HV167" s="219"/>
      <c r="HW167" s="219"/>
      <c r="HX167" s="219"/>
      <c r="HY167" s="219"/>
      <c r="HZ167" s="219"/>
      <c r="IA167" s="219"/>
      <c r="IB167" s="219"/>
      <c r="IC167" s="219"/>
      <c r="ID167" s="219"/>
      <c r="IE167" s="219"/>
      <c r="IF167" s="219"/>
      <c r="IG167" s="219"/>
      <c r="IH167" s="219"/>
      <c r="II167" s="219"/>
      <c r="IJ167" s="219"/>
      <c r="IK167" s="219"/>
      <c r="IL167" s="219"/>
      <c r="IM167" s="219"/>
      <c r="IN167" s="219"/>
    </row>
    <row r="168" spans="1:248" s="168" customFormat="1" ht="52.5" customHeight="1" x14ac:dyDescent="0.3">
      <c r="A168" s="19" t="s">
        <v>111</v>
      </c>
      <c r="B168" s="578" t="s">
        <v>112</v>
      </c>
      <c r="C168" s="579"/>
      <c r="D168" s="580"/>
      <c r="E168" s="40" t="s">
        <v>113</v>
      </c>
      <c r="F168" s="40" t="s">
        <v>114</v>
      </c>
      <c r="G168" s="23" t="s">
        <v>281</v>
      </c>
      <c r="H168" s="80" t="s">
        <v>74</v>
      </c>
      <c r="I168" s="80" t="s">
        <v>75</v>
      </c>
      <c r="J168" s="80" t="s">
        <v>76</v>
      </c>
      <c r="K168" s="80" t="s">
        <v>77</v>
      </c>
      <c r="L168" s="80" t="s">
        <v>78</v>
      </c>
      <c r="M168" s="80" t="s">
        <v>79</v>
      </c>
      <c r="N168" s="80" t="s">
        <v>80</v>
      </c>
      <c r="O168" s="80" t="s">
        <v>81</v>
      </c>
      <c r="P168" s="80" t="s">
        <v>82</v>
      </c>
      <c r="Q168" s="80" t="s">
        <v>83</v>
      </c>
      <c r="R168" s="80" t="s">
        <v>84</v>
      </c>
      <c r="S168" s="80" t="s">
        <v>85</v>
      </c>
      <c r="T168" s="81" t="s">
        <v>86</v>
      </c>
      <c r="U168" s="24" t="s">
        <v>87</v>
      </c>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4"/>
      <c r="AV168" s="224"/>
      <c r="AW168" s="224"/>
      <c r="AX168" s="224"/>
      <c r="AY168" s="224"/>
      <c r="AZ168" s="224"/>
      <c r="BA168" s="224"/>
      <c r="BB168" s="224"/>
      <c r="BC168" s="224"/>
      <c r="BD168" s="224"/>
      <c r="BE168" s="224"/>
      <c r="BF168" s="224"/>
      <c r="BG168" s="224"/>
      <c r="BH168" s="224"/>
      <c r="BI168" s="224"/>
      <c r="BJ168" s="224"/>
      <c r="BK168" s="224"/>
      <c r="BL168" s="224"/>
      <c r="BM168" s="224"/>
      <c r="BN168" s="224"/>
      <c r="BO168" s="224"/>
      <c r="BP168" s="224"/>
      <c r="BQ168" s="224"/>
      <c r="BR168" s="224"/>
      <c r="BS168" s="224"/>
      <c r="BT168" s="224"/>
      <c r="BU168" s="224"/>
      <c r="BV168" s="224"/>
      <c r="BW168" s="224"/>
      <c r="BX168" s="224"/>
      <c r="BY168" s="224"/>
      <c r="BZ168" s="224"/>
      <c r="CA168" s="224"/>
      <c r="CB168" s="224"/>
      <c r="CC168" s="224"/>
      <c r="CD168" s="224"/>
      <c r="CE168" s="224"/>
      <c r="CF168" s="224"/>
      <c r="CG168" s="224"/>
      <c r="CH168" s="224"/>
      <c r="CI168" s="224"/>
      <c r="CJ168" s="224"/>
      <c r="CK168" s="224"/>
      <c r="CL168" s="224"/>
      <c r="CM168" s="224"/>
      <c r="CN168" s="224"/>
      <c r="CO168" s="224"/>
      <c r="CP168" s="224"/>
      <c r="CQ168" s="224"/>
      <c r="CR168" s="224"/>
      <c r="CS168" s="224"/>
      <c r="CT168" s="224"/>
      <c r="CU168" s="224"/>
      <c r="CV168" s="224"/>
      <c r="CW168" s="224"/>
      <c r="CX168" s="224"/>
      <c r="CY168" s="224"/>
      <c r="CZ168" s="224"/>
      <c r="DA168" s="224"/>
      <c r="DB168" s="224"/>
      <c r="DC168" s="224"/>
      <c r="DD168" s="224"/>
      <c r="DE168" s="224"/>
      <c r="DF168" s="224"/>
      <c r="DG168" s="224"/>
      <c r="DH168" s="224"/>
      <c r="DI168" s="224"/>
      <c r="DJ168" s="224"/>
      <c r="DK168" s="224"/>
      <c r="DL168" s="224"/>
      <c r="DM168" s="224"/>
      <c r="DN168" s="224"/>
      <c r="DO168" s="224"/>
      <c r="DP168" s="224"/>
      <c r="DQ168" s="224"/>
      <c r="DR168" s="224"/>
      <c r="DS168" s="224"/>
      <c r="DT168" s="224"/>
      <c r="DU168" s="224"/>
      <c r="DV168" s="224"/>
      <c r="DW168" s="224"/>
      <c r="DX168" s="224"/>
      <c r="DY168" s="224"/>
      <c r="DZ168" s="224"/>
      <c r="EA168" s="224"/>
      <c r="EB168" s="224"/>
      <c r="EC168" s="224"/>
      <c r="ED168" s="224"/>
      <c r="EE168" s="224"/>
      <c r="EF168" s="224"/>
      <c r="EG168" s="224"/>
      <c r="EH168" s="224"/>
      <c r="EI168" s="224"/>
      <c r="EJ168" s="224"/>
      <c r="EK168" s="224"/>
      <c r="EL168" s="224"/>
      <c r="EM168" s="224"/>
      <c r="EN168" s="224"/>
      <c r="EO168" s="224"/>
      <c r="EP168" s="224"/>
      <c r="EQ168" s="224"/>
      <c r="ER168" s="224"/>
      <c r="ES168" s="224"/>
      <c r="ET168" s="224"/>
      <c r="EU168" s="224"/>
      <c r="EV168" s="224"/>
      <c r="EW168" s="224"/>
      <c r="EX168" s="224"/>
      <c r="EY168" s="224"/>
      <c r="EZ168" s="224"/>
      <c r="FA168" s="224"/>
      <c r="FB168" s="224"/>
      <c r="FC168" s="224"/>
      <c r="FD168" s="224"/>
      <c r="FE168" s="224"/>
      <c r="FF168" s="224"/>
      <c r="FG168" s="224"/>
      <c r="FH168" s="224"/>
      <c r="FI168" s="224"/>
      <c r="FJ168" s="224"/>
      <c r="FK168" s="224"/>
      <c r="FL168" s="224"/>
      <c r="FM168" s="224"/>
      <c r="FN168" s="224"/>
      <c r="FO168" s="224"/>
      <c r="FP168" s="224"/>
      <c r="FQ168" s="224"/>
      <c r="FR168" s="224"/>
      <c r="FS168" s="224"/>
      <c r="FT168" s="224"/>
      <c r="FU168" s="224"/>
      <c r="FV168" s="224"/>
      <c r="FW168" s="224"/>
      <c r="FX168" s="224"/>
      <c r="FY168" s="224"/>
      <c r="FZ168" s="224"/>
      <c r="GA168" s="224"/>
      <c r="GB168" s="224"/>
      <c r="GC168" s="224"/>
      <c r="GD168" s="224"/>
      <c r="GE168" s="224"/>
      <c r="GF168" s="224"/>
      <c r="GG168" s="224"/>
      <c r="GH168" s="224"/>
      <c r="GI168" s="224"/>
      <c r="GJ168" s="224"/>
      <c r="GK168" s="224"/>
      <c r="GL168" s="224"/>
      <c r="GM168" s="224"/>
      <c r="GN168" s="224"/>
      <c r="GO168" s="224"/>
      <c r="GP168" s="224"/>
      <c r="GQ168" s="224"/>
      <c r="GR168" s="224"/>
      <c r="GS168" s="224"/>
      <c r="GT168" s="224"/>
      <c r="GU168" s="224"/>
      <c r="GV168" s="224"/>
      <c r="GW168" s="224"/>
      <c r="GX168" s="224"/>
      <c r="GY168" s="224"/>
      <c r="GZ168" s="224"/>
      <c r="HA168" s="224"/>
      <c r="HB168" s="224"/>
      <c r="HC168" s="224"/>
      <c r="HD168" s="224"/>
      <c r="HE168" s="224"/>
      <c r="HF168" s="224"/>
      <c r="HG168" s="224"/>
      <c r="HH168" s="224"/>
      <c r="HI168" s="224"/>
      <c r="HJ168" s="224"/>
      <c r="HK168" s="224"/>
      <c r="HL168" s="224"/>
      <c r="HM168" s="224"/>
      <c r="HN168" s="224"/>
      <c r="HO168" s="224"/>
      <c r="HP168" s="224"/>
      <c r="HQ168" s="224"/>
      <c r="HR168" s="224"/>
      <c r="HS168" s="224"/>
      <c r="HT168" s="224"/>
      <c r="HU168" s="224"/>
      <c r="HV168" s="224"/>
      <c r="HW168" s="224"/>
      <c r="HX168" s="224"/>
      <c r="HY168" s="224"/>
      <c r="HZ168" s="224"/>
      <c r="IA168" s="224"/>
      <c r="IB168" s="224"/>
      <c r="IC168" s="224"/>
      <c r="ID168" s="224"/>
      <c r="IE168" s="224"/>
      <c r="IF168" s="224"/>
      <c r="IG168" s="224"/>
      <c r="IH168" s="224"/>
      <c r="II168" s="224"/>
      <c r="IJ168" s="224"/>
      <c r="IK168" s="224"/>
      <c r="IL168" s="224"/>
      <c r="IM168" s="224"/>
      <c r="IN168" s="224"/>
    </row>
    <row r="169" spans="1:248" ht="16.5" x14ac:dyDescent="0.3">
      <c r="A169" s="204" t="s">
        <v>152</v>
      </c>
      <c r="B169" s="598" t="s">
        <v>153</v>
      </c>
      <c r="C169" s="599"/>
      <c r="D169" s="599"/>
      <c r="E169" s="206">
        <v>100</v>
      </c>
      <c r="F169" s="207">
        <v>2</v>
      </c>
      <c r="G169" s="42">
        <f>+E169*F169</f>
        <v>200</v>
      </c>
      <c r="H169" s="7"/>
      <c r="I169" s="223"/>
      <c r="J169" s="223"/>
      <c r="K169" s="223"/>
      <c r="L169" s="223"/>
      <c r="M169" s="223"/>
      <c r="N169" s="223"/>
      <c r="O169" s="223"/>
      <c r="P169" s="223"/>
      <c r="Q169" s="223"/>
      <c r="R169" s="223"/>
      <c r="S169" s="223"/>
      <c r="T169" s="222">
        <f t="shared" ref="T169:T176" si="18">SUM(H169:S169)</f>
        <v>0</v>
      </c>
      <c r="U169" s="222">
        <f t="shared" ref="U169:U176" si="19">G169-T169</f>
        <v>200</v>
      </c>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c r="CK169" s="219"/>
      <c r="CL169" s="219"/>
      <c r="CM169" s="219"/>
      <c r="CN169" s="219"/>
      <c r="CO169" s="219"/>
      <c r="CP169" s="219"/>
      <c r="CQ169" s="219"/>
      <c r="CR169" s="219"/>
      <c r="CS169" s="219"/>
      <c r="CT169" s="219"/>
      <c r="CU169" s="219"/>
      <c r="CV169" s="219"/>
      <c r="CW169" s="219"/>
      <c r="CX169" s="219"/>
      <c r="CY169" s="219"/>
      <c r="CZ169" s="219"/>
      <c r="DA169" s="219"/>
      <c r="DB169" s="219"/>
      <c r="DC169" s="219"/>
      <c r="DD169" s="219"/>
      <c r="DE169" s="219"/>
      <c r="DF169" s="219"/>
      <c r="DG169" s="219"/>
      <c r="DH169" s="219"/>
      <c r="DI169" s="219"/>
      <c r="DJ169" s="219"/>
      <c r="DK169" s="219"/>
      <c r="DL169" s="219"/>
      <c r="DM169" s="219"/>
      <c r="DN169" s="219"/>
      <c r="DO169" s="219"/>
      <c r="DP169" s="219"/>
      <c r="DQ169" s="219"/>
      <c r="DR169" s="219"/>
      <c r="DS169" s="219"/>
      <c r="DT169" s="219"/>
      <c r="DU169" s="219"/>
      <c r="DV169" s="219"/>
      <c r="DW169" s="219"/>
      <c r="DX169" s="219"/>
      <c r="DY169" s="219"/>
      <c r="DZ169" s="219"/>
      <c r="EA169" s="219"/>
      <c r="EB169" s="219"/>
      <c r="EC169" s="219"/>
      <c r="ED169" s="219"/>
      <c r="EE169" s="219"/>
      <c r="EF169" s="219"/>
      <c r="EG169" s="219"/>
      <c r="EH169" s="219"/>
      <c r="EI169" s="219"/>
      <c r="EJ169" s="219"/>
      <c r="EK169" s="219"/>
      <c r="EL169" s="219"/>
      <c r="EM169" s="219"/>
      <c r="EN169" s="219"/>
      <c r="EO169" s="219"/>
      <c r="EP169" s="219"/>
      <c r="EQ169" s="219"/>
      <c r="ER169" s="219"/>
      <c r="ES169" s="219"/>
      <c r="ET169" s="219"/>
      <c r="EU169" s="219"/>
      <c r="EV169" s="219"/>
      <c r="EW169" s="219"/>
      <c r="EX169" s="219"/>
      <c r="EY169" s="219"/>
      <c r="EZ169" s="219"/>
      <c r="FA169" s="219"/>
      <c r="FB169" s="219"/>
      <c r="FC169" s="219"/>
      <c r="FD169" s="219"/>
      <c r="FE169" s="219"/>
      <c r="FF169" s="219"/>
      <c r="FG169" s="219"/>
      <c r="FH169" s="219"/>
      <c r="FI169" s="219"/>
      <c r="FJ169" s="219"/>
      <c r="FK169" s="219"/>
      <c r="FL169" s="219"/>
      <c r="FM169" s="219"/>
      <c r="FN169" s="219"/>
      <c r="FO169" s="219"/>
      <c r="FP169" s="219"/>
      <c r="FQ169" s="219"/>
      <c r="FR169" s="219"/>
      <c r="FS169" s="219"/>
      <c r="FT169" s="219"/>
      <c r="FU169" s="219"/>
      <c r="FV169" s="219"/>
      <c r="FW169" s="219"/>
      <c r="FX169" s="219"/>
      <c r="FY169" s="219"/>
      <c r="FZ169" s="219"/>
      <c r="GA169" s="219"/>
      <c r="GB169" s="219"/>
      <c r="GC169" s="219"/>
      <c r="GD169" s="219"/>
      <c r="GE169" s="219"/>
      <c r="GF169" s="219"/>
      <c r="GG169" s="219"/>
      <c r="GH169" s="219"/>
      <c r="GI169" s="219"/>
      <c r="GJ169" s="219"/>
      <c r="GK169" s="219"/>
      <c r="GL169" s="219"/>
      <c r="GM169" s="219"/>
      <c r="GN169" s="219"/>
      <c r="GO169" s="219"/>
      <c r="GP169" s="219"/>
      <c r="GQ169" s="219"/>
      <c r="GR169" s="219"/>
      <c r="GS169" s="219"/>
      <c r="GT169" s="219"/>
      <c r="GU169" s="219"/>
      <c r="GV169" s="219"/>
      <c r="GW169" s="219"/>
      <c r="GX169" s="219"/>
      <c r="GY169" s="219"/>
      <c r="GZ169" s="219"/>
      <c r="HA169" s="219"/>
      <c r="HB169" s="219"/>
      <c r="HC169" s="219"/>
      <c r="HD169" s="219"/>
      <c r="HE169" s="219"/>
      <c r="HF169" s="219"/>
      <c r="HG169" s="219"/>
      <c r="HH169" s="219"/>
      <c r="HI169" s="219"/>
      <c r="HJ169" s="219"/>
      <c r="HK169" s="219"/>
      <c r="HL169" s="219"/>
      <c r="HM169" s="219"/>
      <c r="HN169" s="219"/>
      <c r="HO169" s="219"/>
      <c r="HP169" s="219"/>
      <c r="HQ169" s="219"/>
      <c r="HR169" s="219"/>
      <c r="HS169" s="219"/>
      <c r="HT169" s="219"/>
      <c r="HU169" s="219"/>
      <c r="HV169" s="219"/>
      <c r="HW169" s="219"/>
      <c r="HX169" s="219"/>
      <c r="HY169" s="219"/>
      <c r="HZ169" s="219"/>
      <c r="IA169" s="219"/>
      <c r="IB169" s="219"/>
      <c r="IC169" s="219"/>
      <c r="ID169" s="219"/>
      <c r="IE169" s="219"/>
      <c r="IF169" s="219"/>
      <c r="IG169" s="219"/>
      <c r="IH169" s="219"/>
      <c r="II169" s="219"/>
      <c r="IJ169" s="219"/>
      <c r="IK169" s="219"/>
      <c r="IL169" s="219"/>
      <c r="IM169" s="219"/>
      <c r="IN169" s="219"/>
    </row>
    <row r="170" spans="1:248" ht="16.5" x14ac:dyDescent="0.3">
      <c r="A170" s="155"/>
      <c r="B170" s="495"/>
      <c r="C170" s="496"/>
      <c r="D170" s="496"/>
      <c r="E170" s="41"/>
      <c r="F170" s="2"/>
      <c r="G170" s="42">
        <f t="shared" ref="G170:G176" si="20">+E170*F170</f>
        <v>0</v>
      </c>
      <c r="H170" s="7"/>
      <c r="I170" s="223"/>
      <c r="J170" s="223"/>
      <c r="K170" s="223"/>
      <c r="L170" s="223"/>
      <c r="M170" s="223"/>
      <c r="N170" s="223"/>
      <c r="O170" s="223"/>
      <c r="P170" s="223"/>
      <c r="Q170" s="223"/>
      <c r="R170" s="223"/>
      <c r="S170" s="223"/>
      <c r="T170" s="222">
        <f t="shared" si="18"/>
        <v>0</v>
      </c>
      <c r="U170" s="222">
        <f t="shared" si="19"/>
        <v>0</v>
      </c>
      <c r="V170" s="219"/>
      <c r="W170" s="219"/>
      <c r="X170" s="219"/>
      <c r="Y170" s="219"/>
      <c r="Z170" s="219"/>
      <c r="AA170" s="219"/>
      <c r="AB170" s="219"/>
      <c r="AC170" s="219"/>
      <c r="AD170" s="219"/>
      <c r="AE170" s="219"/>
      <c r="AF170" s="219"/>
      <c r="AG170" s="219"/>
      <c r="AH170" s="219"/>
      <c r="AI170" s="219"/>
      <c r="AJ170" s="219"/>
      <c r="AK170" s="219"/>
      <c r="AL170" s="219"/>
      <c r="AM170" s="219"/>
      <c r="AN170" s="219"/>
      <c r="AO170" s="219"/>
      <c r="AP170" s="219"/>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c r="CF170" s="219"/>
      <c r="CG170" s="219"/>
      <c r="CH170" s="219"/>
      <c r="CI170" s="219"/>
      <c r="CJ170" s="219"/>
      <c r="CK170" s="219"/>
      <c r="CL170" s="219"/>
      <c r="CM170" s="219"/>
      <c r="CN170" s="219"/>
      <c r="CO170" s="219"/>
      <c r="CP170" s="219"/>
      <c r="CQ170" s="219"/>
      <c r="CR170" s="219"/>
      <c r="CS170" s="219"/>
      <c r="CT170" s="219"/>
      <c r="CU170" s="219"/>
      <c r="CV170" s="219"/>
      <c r="CW170" s="219"/>
      <c r="CX170" s="219"/>
      <c r="CY170" s="219"/>
      <c r="CZ170" s="219"/>
      <c r="DA170" s="219"/>
      <c r="DB170" s="219"/>
      <c r="DC170" s="219"/>
      <c r="DD170" s="219"/>
      <c r="DE170" s="219"/>
      <c r="DF170" s="219"/>
      <c r="DG170" s="219"/>
      <c r="DH170" s="219"/>
      <c r="DI170" s="219"/>
      <c r="DJ170" s="219"/>
      <c r="DK170" s="219"/>
      <c r="DL170" s="219"/>
      <c r="DM170" s="219"/>
      <c r="DN170" s="219"/>
      <c r="DO170" s="219"/>
      <c r="DP170" s="219"/>
      <c r="DQ170" s="219"/>
      <c r="DR170" s="219"/>
      <c r="DS170" s="219"/>
      <c r="DT170" s="219"/>
      <c r="DU170" s="219"/>
      <c r="DV170" s="219"/>
      <c r="DW170" s="219"/>
      <c r="DX170" s="219"/>
      <c r="DY170" s="219"/>
      <c r="DZ170" s="219"/>
      <c r="EA170" s="219"/>
      <c r="EB170" s="219"/>
      <c r="EC170" s="219"/>
      <c r="ED170" s="219"/>
      <c r="EE170" s="219"/>
      <c r="EF170" s="219"/>
      <c r="EG170" s="219"/>
      <c r="EH170" s="219"/>
      <c r="EI170" s="219"/>
      <c r="EJ170" s="219"/>
      <c r="EK170" s="219"/>
      <c r="EL170" s="219"/>
      <c r="EM170" s="219"/>
      <c r="EN170" s="219"/>
      <c r="EO170" s="219"/>
      <c r="EP170" s="219"/>
      <c r="EQ170" s="219"/>
      <c r="ER170" s="219"/>
      <c r="ES170" s="219"/>
      <c r="ET170" s="219"/>
      <c r="EU170" s="219"/>
      <c r="EV170" s="219"/>
      <c r="EW170" s="219"/>
      <c r="EX170" s="219"/>
      <c r="EY170" s="219"/>
      <c r="EZ170" s="219"/>
      <c r="FA170" s="219"/>
      <c r="FB170" s="219"/>
      <c r="FC170" s="219"/>
      <c r="FD170" s="219"/>
      <c r="FE170" s="219"/>
      <c r="FF170" s="219"/>
      <c r="FG170" s="219"/>
      <c r="FH170" s="219"/>
      <c r="FI170" s="219"/>
      <c r="FJ170" s="219"/>
      <c r="FK170" s="219"/>
      <c r="FL170" s="219"/>
      <c r="FM170" s="219"/>
      <c r="FN170" s="219"/>
      <c r="FO170" s="219"/>
      <c r="FP170" s="219"/>
      <c r="FQ170" s="219"/>
      <c r="FR170" s="219"/>
      <c r="FS170" s="219"/>
      <c r="FT170" s="219"/>
      <c r="FU170" s="219"/>
      <c r="FV170" s="219"/>
      <c r="FW170" s="219"/>
      <c r="FX170" s="219"/>
      <c r="FY170" s="219"/>
      <c r="FZ170" s="219"/>
      <c r="GA170" s="219"/>
      <c r="GB170" s="219"/>
      <c r="GC170" s="219"/>
      <c r="GD170" s="219"/>
      <c r="GE170" s="219"/>
      <c r="GF170" s="219"/>
      <c r="GG170" s="219"/>
      <c r="GH170" s="219"/>
      <c r="GI170" s="219"/>
      <c r="GJ170" s="219"/>
      <c r="GK170" s="219"/>
      <c r="GL170" s="219"/>
      <c r="GM170" s="219"/>
      <c r="GN170" s="219"/>
      <c r="GO170" s="219"/>
      <c r="GP170" s="219"/>
      <c r="GQ170" s="219"/>
      <c r="GR170" s="219"/>
      <c r="GS170" s="219"/>
      <c r="GT170" s="219"/>
      <c r="GU170" s="219"/>
      <c r="GV170" s="219"/>
      <c r="GW170" s="219"/>
      <c r="GX170" s="219"/>
      <c r="GY170" s="219"/>
      <c r="GZ170" s="219"/>
      <c r="HA170" s="219"/>
      <c r="HB170" s="219"/>
      <c r="HC170" s="219"/>
      <c r="HD170" s="219"/>
      <c r="HE170" s="219"/>
      <c r="HF170" s="219"/>
      <c r="HG170" s="219"/>
      <c r="HH170" s="219"/>
      <c r="HI170" s="219"/>
      <c r="HJ170" s="219"/>
      <c r="HK170" s="219"/>
      <c r="HL170" s="219"/>
      <c r="HM170" s="219"/>
      <c r="HN170" s="219"/>
      <c r="HO170" s="219"/>
      <c r="HP170" s="219"/>
      <c r="HQ170" s="219"/>
      <c r="HR170" s="219"/>
      <c r="HS170" s="219"/>
      <c r="HT170" s="219"/>
      <c r="HU170" s="219"/>
      <c r="HV170" s="219"/>
      <c r="HW170" s="219"/>
      <c r="HX170" s="219"/>
      <c r="HY170" s="219"/>
      <c r="HZ170" s="219"/>
      <c r="IA170" s="219"/>
      <c r="IB170" s="219"/>
      <c r="IC170" s="219"/>
      <c r="ID170" s="219"/>
      <c r="IE170" s="219"/>
      <c r="IF170" s="219"/>
      <c r="IG170" s="219"/>
      <c r="IH170" s="219"/>
      <c r="II170" s="219"/>
      <c r="IJ170" s="219"/>
      <c r="IK170" s="219"/>
      <c r="IL170" s="219"/>
      <c r="IM170" s="219"/>
      <c r="IN170" s="219"/>
    </row>
    <row r="171" spans="1:248" ht="16.5" x14ac:dyDescent="0.3">
      <c r="A171" s="182"/>
      <c r="B171" s="495"/>
      <c r="C171" s="496"/>
      <c r="D171" s="496"/>
      <c r="E171" s="41"/>
      <c r="F171" s="2"/>
      <c r="G171" s="42">
        <f t="shared" si="20"/>
        <v>0</v>
      </c>
      <c r="H171" s="7"/>
      <c r="I171" s="223"/>
      <c r="J171" s="223"/>
      <c r="K171" s="223"/>
      <c r="L171" s="223"/>
      <c r="M171" s="223"/>
      <c r="N171" s="223"/>
      <c r="O171" s="223"/>
      <c r="P171" s="223"/>
      <c r="Q171" s="223"/>
      <c r="R171" s="223"/>
      <c r="S171" s="223"/>
      <c r="T171" s="222">
        <f t="shared" si="18"/>
        <v>0</v>
      </c>
      <c r="U171" s="222">
        <f t="shared" si="19"/>
        <v>0</v>
      </c>
      <c r="V171" s="219"/>
      <c r="W171" s="219"/>
      <c r="X171" s="219"/>
      <c r="Y171" s="219"/>
      <c r="Z171" s="219"/>
      <c r="AA171" s="219"/>
      <c r="AB171" s="219"/>
      <c r="AC171" s="219"/>
      <c r="AD171" s="219"/>
      <c r="AE171" s="219"/>
      <c r="AF171" s="219"/>
      <c r="AG171" s="219"/>
      <c r="AH171" s="219"/>
      <c r="AI171" s="219"/>
      <c r="AJ171" s="219"/>
      <c r="AK171" s="219"/>
      <c r="AL171" s="219"/>
      <c r="AM171" s="219"/>
      <c r="AN171" s="219"/>
      <c r="AO171" s="219"/>
      <c r="AP171" s="219"/>
      <c r="AQ171" s="219"/>
      <c r="AR171" s="219"/>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19"/>
      <c r="BP171" s="219"/>
      <c r="BQ171" s="219"/>
      <c r="BR171" s="219"/>
      <c r="BS171" s="219"/>
      <c r="BT171" s="219"/>
      <c r="BU171" s="219"/>
      <c r="BV171" s="219"/>
      <c r="BW171" s="219"/>
      <c r="BX171" s="219"/>
      <c r="BY171" s="219"/>
      <c r="BZ171" s="219"/>
      <c r="CA171" s="219"/>
      <c r="CB171" s="219"/>
      <c r="CC171" s="219"/>
      <c r="CD171" s="219"/>
      <c r="CE171" s="219"/>
      <c r="CF171" s="219"/>
      <c r="CG171" s="219"/>
      <c r="CH171" s="219"/>
      <c r="CI171" s="219"/>
      <c r="CJ171" s="219"/>
      <c r="CK171" s="219"/>
      <c r="CL171" s="219"/>
      <c r="CM171" s="219"/>
      <c r="CN171" s="219"/>
      <c r="CO171" s="219"/>
      <c r="CP171" s="219"/>
      <c r="CQ171" s="219"/>
      <c r="CR171" s="219"/>
      <c r="CS171" s="219"/>
      <c r="CT171" s="219"/>
      <c r="CU171" s="219"/>
      <c r="CV171" s="219"/>
      <c r="CW171" s="219"/>
      <c r="CX171" s="219"/>
      <c r="CY171" s="219"/>
      <c r="CZ171" s="219"/>
      <c r="DA171" s="219"/>
      <c r="DB171" s="219"/>
      <c r="DC171" s="219"/>
      <c r="DD171" s="219"/>
      <c r="DE171" s="219"/>
      <c r="DF171" s="219"/>
      <c r="DG171" s="219"/>
      <c r="DH171" s="219"/>
      <c r="DI171" s="219"/>
      <c r="DJ171" s="219"/>
      <c r="DK171" s="219"/>
      <c r="DL171" s="219"/>
      <c r="DM171" s="219"/>
      <c r="DN171" s="219"/>
      <c r="DO171" s="219"/>
      <c r="DP171" s="219"/>
      <c r="DQ171" s="219"/>
      <c r="DR171" s="219"/>
      <c r="DS171" s="219"/>
      <c r="DT171" s="219"/>
      <c r="DU171" s="219"/>
      <c r="DV171" s="219"/>
      <c r="DW171" s="219"/>
      <c r="DX171" s="219"/>
      <c r="DY171" s="219"/>
      <c r="DZ171" s="219"/>
      <c r="EA171" s="219"/>
      <c r="EB171" s="219"/>
      <c r="EC171" s="219"/>
      <c r="ED171" s="219"/>
      <c r="EE171" s="219"/>
      <c r="EF171" s="219"/>
      <c r="EG171" s="219"/>
      <c r="EH171" s="219"/>
      <c r="EI171" s="219"/>
      <c r="EJ171" s="219"/>
      <c r="EK171" s="219"/>
      <c r="EL171" s="219"/>
      <c r="EM171" s="219"/>
      <c r="EN171" s="219"/>
      <c r="EO171" s="219"/>
      <c r="EP171" s="219"/>
      <c r="EQ171" s="219"/>
      <c r="ER171" s="219"/>
      <c r="ES171" s="219"/>
      <c r="ET171" s="219"/>
      <c r="EU171" s="219"/>
      <c r="EV171" s="219"/>
      <c r="EW171" s="219"/>
      <c r="EX171" s="219"/>
      <c r="EY171" s="219"/>
      <c r="EZ171" s="219"/>
      <c r="FA171" s="219"/>
      <c r="FB171" s="219"/>
      <c r="FC171" s="219"/>
      <c r="FD171" s="219"/>
      <c r="FE171" s="219"/>
      <c r="FF171" s="219"/>
      <c r="FG171" s="219"/>
      <c r="FH171" s="219"/>
      <c r="FI171" s="219"/>
      <c r="FJ171" s="219"/>
      <c r="FK171" s="219"/>
      <c r="FL171" s="219"/>
      <c r="FM171" s="219"/>
      <c r="FN171" s="219"/>
      <c r="FO171" s="219"/>
      <c r="FP171" s="219"/>
      <c r="FQ171" s="219"/>
      <c r="FR171" s="219"/>
      <c r="FS171" s="219"/>
      <c r="FT171" s="219"/>
      <c r="FU171" s="219"/>
      <c r="FV171" s="219"/>
      <c r="FW171" s="219"/>
      <c r="FX171" s="219"/>
      <c r="FY171" s="219"/>
      <c r="FZ171" s="219"/>
      <c r="GA171" s="219"/>
      <c r="GB171" s="219"/>
      <c r="GC171" s="219"/>
      <c r="GD171" s="219"/>
      <c r="GE171" s="219"/>
      <c r="GF171" s="219"/>
      <c r="GG171" s="219"/>
      <c r="GH171" s="219"/>
      <c r="GI171" s="219"/>
      <c r="GJ171" s="219"/>
      <c r="GK171" s="219"/>
      <c r="GL171" s="219"/>
      <c r="GM171" s="219"/>
      <c r="GN171" s="219"/>
      <c r="GO171" s="219"/>
      <c r="GP171" s="219"/>
      <c r="GQ171" s="219"/>
      <c r="GR171" s="219"/>
      <c r="GS171" s="219"/>
      <c r="GT171" s="219"/>
      <c r="GU171" s="219"/>
      <c r="GV171" s="219"/>
      <c r="GW171" s="219"/>
      <c r="GX171" s="219"/>
      <c r="GY171" s="219"/>
      <c r="GZ171" s="219"/>
      <c r="HA171" s="219"/>
      <c r="HB171" s="219"/>
      <c r="HC171" s="219"/>
      <c r="HD171" s="219"/>
      <c r="HE171" s="219"/>
      <c r="HF171" s="219"/>
      <c r="HG171" s="219"/>
      <c r="HH171" s="219"/>
      <c r="HI171" s="219"/>
      <c r="HJ171" s="219"/>
      <c r="HK171" s="219"/>
      <c r="HL171" s="219"/>
      <c r="HM171" s="219"/>
      <c r="HN171" s="219"/>
      <c r="HO171" s="219"/>
      <c r="HP171" s="219"/>
      <c r="HQ171" s="219"/>
      <c r="HR171" s="219"/>
      <c r="HS171" s="219"/>
      <c r="HT171" s="219"/>
      <c r="HU171" s="219"/>
      <c r="HV171" s="219"/>
      <c r="HW171" s="219"/>
      <c r="HX171" s="219"/>
      <c r="HY171" s="219"/>
      <c r="HZ171" s="219"/>
      <c r="IA171" s="219"/>
      <c r="IB171" s="219"/>
      <c r="IC171" s="219"/>
      <c r="ID171" s="219"/>
      <c r="IE171" s="219"/>
      <c r="IF171" s="219"/>
      <c r="IG171" s="219"/>
      <c r="IH171" s="219"/>
      <c r="II171" s="219"/>
      <c r="IJ171" s="219"/>
      <c r="IK171" s="219"/>
      <c r="IL171" s="219"/>
      <c r="IM171" s="219"/>
      <c r="IN171" s="219"/>
    </row>
    <row r="172" spans="1:248" ht="16.5" x14ac:dyDescent="0.3">
      <c r="A172" s="155"/>
      <c r="B172" s="495"/>
      <c r="C172" s="496"/>
      <c r="D172" s="496"/>
      <c r="E172" s="41"/>
      <c r="F172" s="2"/>
      <c r="G172" s="42">
        <f t="shared" si="20"/>
        <v>0</v>
      </c>
      <c r="H172" s="7"/>
      <c r="I172" s="223"/>
      <c r="J172" s="223"/>
      <c r="K172" s="223"/>
      <c r="L172" s="223"/>
      <c r="M172" s="223"/>
      <c r="N172" s="223"/>
      <c r="O172" s="223"/>
      <c r="P172" s="223"/>
      <c r="Q172" s="223"/>
      <c r="R172" s="223"/>
      <c r="S172" s="223"/>
      <c r="T172" s="222">
        <f t="shared" si="18"/>
        <v>0</v>
      </c>
      <c r="U172" s="222">
        <f t="shared" si="19"/>
        <v>0</v>
      </c>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c r="CF172" s="219"/>
      <c r="CG172" s="219"/>
      <c r="CH172" s="219"/>
      <c r="CI172" s="219"/>
      <c r="CJ172" s="219"/>
      <c r="CK172" s="219"/>
      <c r="CL172" s="219"/>
      <c r="CM172" s="219"/>
      <c r="CN172" s="219"/>
      <c r="CO172" s="219"/>
      <c r="CP172" s="219"/>
      <c r="CQ172" s="219"/>
      <c r="CR172" s="219"/>
      <c r="CS172" s="219"/>
      <c r="CT172" s="219"/>
      <c r="CU172" s="219"/>
      <c r="CV172" s="219"/>
      <c r="CW172" s="219"/>
      <c r="CX172" s="219"/>
      <c r="CY172" s="219"/>
      <c r="CZ172" s="219"/>
      <c r="DA172" s="219"/>
      <c r="DB172" s="219"/>
      <c r="DC172" s="219"/>
      <c r="DD172" s="219"/>
      <c r="DE172" s="219"/>
      <c r="DF172" s="219"/>
      <c r="DG172" s="219"/>
      <c r="DH172" s="219"/>
      <c r="DI172" s="219"/>
      <c r="DJ172" s="219"/>
      <c r="DK172" s="219"/>
      <c r="DL172" s="219"/>
      <c r="DM172" s="219"/>
      <c r="DN172" s="219"/>
      <c r="DO172" s="219"/>
      <c r="DP172" s="219"/>
      <c r="DQ172" s="219"/>
      <c r="DR172" s="219"/>
      <c r="DS172" s="219"/>
      <c r="DT172" s="219"/>
      <c r="DU172" s="219"/>
      <c r="DV172" s="219"/>
      <c r="DW172" s="219"/>
      <c r="DX172" s="219"/>
      <c r="DY172" s="219"/>
      <c r="DZ172" s="219"/>
      <c r="EA172" s="219"/>
      <c r="EB172" s="219"/>
      <c r="EC172" s="219"/>
      <c r="ED172" s="219"/>
      <c r="EE172" s="219"/>
      <c r="EF172" s="219"/>
      <c r="EG172" s="219"/>
      <c r="EH172" s="219"/>
      <c r="EI172" s="219"/>
      <c r="EJ172" s="219"/>
      <c r="EK172" s="219"/>
      <c r="EL172" s="219"/>
      <c r="EM172" s="219"/>
      <c r="EN172" s="219"/>
      <c r="EO172" s="219"/>
      <c r="EP172" s="219"/>
      <c r="EQ172" s="219"/>
      <c r="ER172" s="219"/>
      <c r="ES172" s="219"/>
      <c r="ET172" s="219"/>
      <c r="EU172" s="219"/>
      <c r="EV172" s="219"/>
      <c r="EW172" s="219"/>
      <c r="EX172" s="219"/>
      <c r="EY172" s="219"/>
      <c r="EZ172" s="219"/>
      <c r="FA172" s="219"/>
      <c r="FB172" s="219"/>
      <c r="FC172" s="219"/>
      <c r="FD172" s="219"/>
      <c r="FE172" s="219"/>
      <c r="FF172" s="219"/>
      <c r="FG172" s="219"/>
      <c r="FH172" s="219"/>
      <c r="FI172" s="219"/>
      <c r="FJ172" s="219"/>
      <c r="FK172" s="219"/>
      <c r="FL172" s="219"/>
      <c r="FM172" s="219"/>
      <c r="FN172" s="219"/>
      <c r="FO172" s="219"/>
      <c r="FP172" s="219"/>
      <c r="FQ172" s="219"/>
      <c r="FR172" s="219"/>
      <c r="FS172" s="219"/>
      <c r="FT172" s="219"/>
      <c r="FU172" s="219"/>
      <c r="FV172" s="219"/>
      <c r="FW172" s="219"/>
      <c r="FX172" s="219"/>
      <c r="FY172" s="219"/>
      <c r="FZ172" s="219"/>
      <c r="GA172" s="219"/>
      <c r="GB172" s="219"/>
      <c r="GC172" s="219"/>
      <c r="GD172" s="219"/>
      <c r="GE172" s="219"/>
      <c r="GF172" s="219"/>
      <c r="GG172" s="219"/>
      <c r="GH172" s="219"/>
      <c r="GI172" s="219"/>
      <c r="GJ172" s="219"/>
      <c r="GK172" s="219"/>
      <c r="GL172" s="219"/>
      <c r="GM172" s="219"/>
      <c r="GN172" s="219"/>
      <c r="GO172" s="219"/>
      <c r="GP172" s="219"/>
      <c r="GQ172" s="219"/>
      <c r="GR172" s="219"/>
      <c r="GS172" s="219"/>
      <c r="GT172" s="219"/>
      <c r="GU172" s="219"/>
      <c r="GV172" s="219"/>
      <c r="GW172" s="219"/>
      <c r="GX172" s="219"/>
      <c r="GY172" s="219"/>
      <c r="GZ172" s="219"/>
      <c r="HA172" s="219"/>
      <c r="HB172" s="219"/>
      <c r="HC172" s="219"/>
      <c r="HD172" s="219"/>
      <c r="HE172" s="219"/>
      <c r="HF172" s="219"/>
      <c r="HG172" s="219"/>
      <c r="HH172" s="219"/>
      <c r="HI172" s="219"/>
      <c r="HJ172" s="219"/>
      <c r="HK172" s="219"/>
      <c r="HL172" s="219"/>
      <c r="HM172" s="219"/>
      <c r="HN172" s="219"/>
      <c r="HO172" s="219"/>
      <c r="HP172" s="219"/>
      <c r="HQ172" s="219"/>
      <c r="HR172" s="219"/>
      <c r="HS172" s="219"/>
      <c r="HT172" s="219"/>
      <c r="HU172" s="219"/>
      <c r="HV172" s="219"/>
      <c r="HW172" s="219"/>
      <c r="HX172" s="219"/>
      <c r="HY172" s="219"/>
      <c r="HZ172" s="219"/>
      <c r="IA172" s="219"/>
      <c r="IB172" s="219"/>
      <c r="IC172" s="219"/>
      <c r="ID172" s="219"/>
      <c r="IE172" s="219"/>
      <c r="IF172" s="219"/>
      <c r="IG172" s="219"/>
      <c r="IH172" s="219"/>
      <c r="II172" s="219"/>
      <c r="IJ172" s="219"/>
      <c r="IK172" s="219"/>
      <c r="IL172" s="219"/>
      <c r="IM172" s="219"/>
      <c r="IN172" s="219"/>
    </row>
    <row r="173" spans="1:248" ht="16.5" x14ac:dyDescent="0.3">
      <c r="A173" s="155"/>
      <c r="B173" s="495"/>
      <c r="C173" s="496"/>
      <c r="D173" s="496"/>
      <c r="E173" s="41"/>
      <c r="F173" s="2"/>
      <c r="G173" s="42">
        <f t="shared" si="20"/>
        <v>0</v>
      </c>
      <c r="H173" s="7"/>
      <c r="I173" s="223"/>
      <c r="J173" s="223"/>
      <c r="K173" s="223"/>
      <c r="L173" s="223"/>
      <c r="M173" s="223"/>
      <c r="N173" s="223"/>
      <c r="O173" s="223"/>
      <c r="P173" s="223"/>
      <c r="Q173" s="223"/>
      <c r="R173" s="223"/>
      <c r="S173" s="223"/>
      <c r="T173" s="222">
        <f t="shared" si="18"/>
        <v>0</v>
      </c>
      <c r="U173" s="222">
        <f t="shared" si="19"/>
        <v>0</v>
      </c>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c r="CF173" s="219"/>
      <c r="CG173" s="219"/>
      <c r="CH173" s="219"/>
      <c r="CI173" s="219"/>
      <c r="CJ173" s="219"/>
      <c r="CK173" s="219"/>
      <c r="CL173" s="219"/>
      <c r="CM173" s="219"/>
      <c r="CN173" s="219"/>
      <c r="CO173" s="219"/>
      <c r="CP173" s="219"/>
      <c r="CQ173" s="219"/>
      <c r="CR173" s="219"/>
      <c r="CS173" s="219"/>
      <c r="CT173" s="219"/>
      <c r="CU173" s="219"/>
      <c r="CV173" s="219"/>
      <c r="CW173" s="219"/>
      <c r="CX173" s="219"/>
      <c r="CY173" s="219"/>
      <c r="CZ173" s="219"/>
      <c r="DA173" s="219"/>
      <c r="DB173" s="219"/>
      <c r="DC173" s="219"/>
      <c r="DD173" s="219"/>
      <c r="DE173" s="219"/>
      <c r="DF173" s="219"/>
      <c r="DG173" s="219"/>
      <c r="DH173" s="219"/>
      <c r="DI173" s="219"/>
      <c r="DJ173" s="219"/>
      <c r="DK173" s="219"/>
      <c r="DL173" s="219"/>
      <c r="DM173" s="219"/>
      <c r="DN173" s="219"/>
      <c r="DO173" s="219"/>
      <c r="DP173" s="219"/>
      <c r="DQ173" s="219"/>
      <c r="DR173" s="219"/>
      <c r="DS173" s="219"/>
      <c r="DT173" s="219"/>
      <c r="DU173" s="219"/>
      <c r="DV173" s="219"/>
      <c r="DW173" s="219"/>
      <c r="DX173" s="219"/>
      <c r="DY173" s="219"/>
      <c r="DZ173" s="219"/>
      <c r="EA173" s="219"/>
      <c r="EB173" s="219"/>
      <c r="EC173" s="219"/>
      <c r="ED173" s="219"/>
      <c r="EE173" s="219"/>
      <c r="EF173" s="219"/>
      <c r="EG173" s="219"/>
      <c r="EH173" s="219"/>
      <c r="EI173" s="219"/>
      <c r="EJ173" s="219"/>
      <c r="EK173" s="219"/>
      <c r="EL173" s="219"/>
      <c r="EM173" s="219"/>
      <c r="EN173" s="219"/>
      <c r="EO173" s="219"/>
      <c r="EP173" s="219"/>
      <c r="EQ173" s="219"/>
      <c r="ER173" s="219"/>
      <c r="ES173" s="219"/>
      <c r="ET173" s="219"/>
      <c r="EU173" s="219"/>
      <c r="EV173" s="219"/>
      <c r="EW173" s="219"/>
      <c r="EX173" s="219"/>
      <c r="EY173" s="219"/>
      <c r="EZ173" s="219"/>
      <c r="FA173" s="219"/>
      <c r="FB173" s="219"/>
      <c r="FC173" s="219"/>
      <c r="FD173" s="219"/>
      <c r="FE173" s="219"/>
      <c r="FF173" s="219"/>
      <c r="FG173" s="219"/>
      <c r="FH173" s="219"/>
      <c r="FI173" s="219"/>
      <c r="FJ173" s="219"/>
      <c r="FK173" s="219"/>
      <c r="FL173" s="219"/>
      <c r="FM173" s="219"/>
      <c r="FN173" s="219"/>
      <c r="FO173" s="219"/>
      <c r="FP173" s="219"/>
      <c r="FQ173" s="219"/>
      <c r="FR173" s="219"/>
      <c r="FS173" s="219"/>
      <c r="FT173" s="219"/>
      <c r="FU173" s="219"/>
      <c r="FV173" s="219"/>
      <c r="FW173" s="219"/>
      <c r="FX173" s="219"/>
      <c r="FY173" s="219"/>
      <c r="FZ173" s="219"/>
      <c r="GA173" s="219"/>
      <c r="GB173" s="219"/>
      <c r="GC173" s="219"/>
      <c r="GD173" s="219"/>
      <c r="GE173" s="219"/>
      <c r="GF173" s="219"/>
      <c r="GG173" s="219"/>
      <c r="GH173" s="219"/>
      <c r="GI173" s="219"/>
      <c r="GJ173" s="219"/>
      <c r="GK173" s="219"/>
      <c r="GL173" s="219"/>
      <c r="GM173" s="219"/>
      <c r="GN173" s="219"/>
      <c r="GO173" s="219"/>
      <c r="GP173" s="219"/>
      <c r="GQ173" s="219"/>
      <c r="GR173" s="219"/>
      <c r="GS173" s="219"/>
      <c r="GT173" s="219"/>
      <c r="GU173" s="219"/>
      <c r="GV173" s="219"/>
      <c r="GW173" s="219"/>
      <c r="GX173" s="219"/>
      <c r="GY173" s="219"/>
      <c r="GZ173" s="219"/>
      <c r="HA173" s="219"/>
      <c r="HB173" s="219"/>
      <c r="HC173" s="219"/>
      <c r="HD173" s="219"/>
      <c r="HE173" s="219"/>
      <c r="HF173" s="219"/>
      <c r="HG173" s="219"/>
      <c r="HH173" s="219"/>
      <c r="HI173" s="219"/>
      <c r="HJ173" s="219"/>
      <c r="HK173" s="219"/>
      <c r="HL173" s="219"/>
      <c r="HM173" s="219"/>
      <c r="HN173" s="219"/>
      <c r="HO173" s="219"/>
      <c r="HP173" s="219"/>
      <c r="HQ173" s="219"/>
      <c r="HR173" s="219"/>
      <c r="HS173" s="219"/>
      <c r="HT173" s="219"/>
      <c r="HU173" s="219"/>
      <c r="HV173" s="219"/>
      <c r="HW173" s="219"/>
      <c r="HX173" s="219"/>
      <c r="HY173" s="219"/>
      <c r="HZ173" s="219"/>
      <c r="IA173" s="219"/>
      <c r="IB173" s="219"/>
      <c r="IC173" s="219"/>
      <c r="ID173" s="219"/>
      <c r="IE173" s="219"/>
      <c r="IF173" s="219"/>
      <c r="IG173" s="219"/>
      <c r="IH173" s="219"/>
      <c r="II173" s="219"/>
      <c r="IJ173" s="219"/>
      <c r="IK173" s="219"/>
      <c r="IL173" s="219"/>
      <c r="IM173" s="219"/>
      <c r="IN173" s="219"/>
    </row>
    <row r="174" spans="1:248" ht="16.5" x14ac:dyDescent="0.3">
      <c r="A174" s="155"/>
      <c r="B174" s="495"/>
      <c r="C174" s="496"/>
      <c r="D174" s="496"/>
      <c r="E174" s="41"/>
      <c r="F174" s="2"/>
      <c r="G174" s="42">
        <f t="shared" si="20"/>
        <v>0</v>
      </c>
      <c r="H174" s="7"/>
      <c r="I174" s="223"/>
      <c r="J174" s="223"/>
      <c r="K174" s="223"/>
      <c r="L174" s="223"/>
      <c r="M174" s="223"/>
      <c r="N174" s="223"/>
      <c r="O174" s="223"/>
      <c r="P174" s="223"/>
      <c r="Q174" s="223"/>
      <c r="R174" s="223"/>
      <c r="S174" s="223"/>
      <c r="T174" s="222">
        <f t="shared" si="18"/>
        <v>0</v>
      </c>
      <c r="U174" s="222">
        <f t="shared" si="19"/>
        <v>0</v>
      </c>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c r="CF174" s="219"/>
      <c r="CG174" s="219"/>
      <c r="CH174" s="219"/>
      <c r="CI174" s="219"/>
      <c r="CJ174" s="219"/>
      <c r="CK174" s="219"/>
      <c r="CL174" s="219"/>
      <c r="CM174" s="219"/>
      <c r="CN174" s="219"/>
      <c r="CO174" s="219"/>
      <c r="CP174" s="219"/>
      <c r="CQ174" s="219"/>
      <c r="CR174" s="219"/>
      <c r="CS174" s="219"/>
      <c r="CT174" s="219"/>
      <c r="CU174" s="219"/>
      <c r="CV174" s="219"/>
      <c r="CW174" s="219"/>
      <c r="CX174" s="219"/>
      <c r="CY174" s="219"/>
      <c r="CZ174" s="219"/>
      <c r="DA174" s="219"/>
      <c r="DB174" s="219"/>
      <c r="DC174" s="219"/>
      <c r="DD174" s="219"/>
      <c r="DE174" s="219"/>
      <c r="DF174" s="219"/>
      <c r="DG174" s="219"/>
      <c r="DH174" s="219"/>
      <c r="DI174" s="219"/>
      <c r="DJ174" s="219"/>
      <c r="DK174" s="219"/>
      <c r="DL174" s="219"/>
      <c r="DM174" s="219"/>
      <c r="DN174" s="219"/>
      <c r="DO174" s="219"/>
      <c r="DP174" s="219"/>
      <c r="DQ174" s="219"/>
      <c r="DR174" s="219"/>
      <c r="DS174" s="219"/>
      <c r="DT174" s="219"/>
      <c r="DU174" s="219"/>
      <c r="DV174" s="219"/>
      <c r="DW174" s="219"/>
      <c r="DX174" s="219"/>
      <c r="DY174" s="219"/>
      <c r="DZ174" s="219"/>
      <c r="EA174" s="219"/>
      <c r="EB174" s="219"/>
      <c r="EC174" s="219"/>
      <c r="ED174" s="219"/>
      <c r="EE174" s="219"/>
      <c r="EF174" s="219"/>
      <c r="EG174" s="219"/>
      <c r="EH174" s="219"/>
      <c r="EI174" s="219"/>
      <c r="EJ174" s="219"/>
      <c r="EK174" s="219"/>
      <c r="EL174" s="219"/>
      <c r="EM174" s="219"/>
      <c r="EN174" s="219"/>
      <c r="EO174" s="219"/>
      <c r="EP174" s="219"/>
      <c r="EQ174" s="219"/>
      <c r="ER174" s="219"/>
      <c r="ES174" s="219"/>
      <c r="ET174" s="219"/>
      <c r="EU174" s="219"/>
      <c r="EV174" s="219"/>
      <c r="EW174" s="219"/>
      <c r="EX174" s="219"/>
      <c r="EY174" s="219"/>
      <c r="EZ174" s="219"/>
      <c r="FA174" s="219"/>
      <c r="FB174" s="219"/>
      <c r="FC174" s="219"/>
      <c r="FD174" s="219"/>
      <c r="FE174" s="219"/>
      <c r="FF174" s="219"/>
      <c r="FG174" s="219"/>
      <c r="FH174" s="219"/>
      <c r="FI174" s="219"/>
      <c r="FJ174" s="219"/>
      <c r="FK174" s="219"/>
      <c r="FL174" s="219"/>
      <c r="FM174" s="219"/>
      <c r="FN174" s="219"/>
      <c r="FO174" s="219"/>
      <c r="FP174" s="219"/>
      <c r="FQ174" s="219"/>
      <c r="FR174" s="219"/>
      <c r="FS174" s="219"/>
      <c r="FT174" s="219"/>
      <c r="FU174" s="219"/>
      <c r="FV174" s="219"/>
      <c r="FW174" s="219"/>
      <c r="FX174" s="219"/>
      <c r="FY174" s="219"/>
      <c r="FZ174" s="219"/>
      <c r="GA174" s="219"/>
      <c r="GB174" s="219"/>
      <c r="GC174" s="219"/>
      <c r="GD174" s="219"/>
      <c r="GE174" s="219"/>
      <c r="GF174" s="219"/>
      <c r="GG174" s="219"/>
      <c r="GH174" s="219"/>
      <c r="GI174" s="219"/>
      <c r="GJ174" s="219"/>
      <c r="GK174" s="219"/>
      <c r="GL174" s="219"/>
      <c r="GM174" s="219"/>
      <c r="GN174" s="219"/>
      <c r="GO174" s="219"/>
      <c r="GP174" s="219"/>
      <c r="GQ174" s="219"/>
      <c r="GR174" s="219"/>
      <c r="GS174" s="219"/>
      <c r="GT174" s="219"/>
      <c r="GU174" s="219"/>
      <c r="GV174" s="219"/>
      <c r="GW174" s="219"/>
      <c r="GX174" s="219"/>
      <c r="GY174" s="219"/>
      <c r="GZ174" s="219"/>
      <c r="HA174" s="219"/>
      <c r="HB174" s="219"/>
      <c r="HC174" s="219"/>
      <c r="HD174" s="219"/>
      <c r="HE174" s="219"/>
      <c r="HF174" s="219"/>
      <c r="HG174" s="219"/>
      <c r="HH174" s="219"/>
      <c r="HI174" s="219"/>
      <c r="HJ174" s="219"/>
      <c r="HK174" s="219"/>
      <c r="HL174" s="219"/>
      <c r="HM174" s="219"/>
      <c r="HN174" s="219"/>
      <c r="HO174" s="219"/>
      <c r="HP174" s="219"/>
      <c r="HQ174" s="219"/>
      <c r="HR174" s="219"/>
      <c r="HS174" s="219"/>
      <c r="HT174" s="219"/>
      <c r="HU174" s="219"/>
      <c r="HV174" s="219"/>
      <c r="HW174" s="219"/>
      <c r="HX174" s="219"/>
      <c r="HY174" s="219"/>
      <c r="HZ174" s="219"/>
      <c r="IA174" s="219"/>
      <c r="IB174" s="219"/>
      <c r="IC174" s="219"/>
      <c r="ID174" s="219"/>
      <c r="IE174" s="219"/>
      <c r="IF174" s="219"/>
      <c r="IG174" s="219"/>
      <c r="IH174" s="219"/>
      <c r="II174" s="219"/>
      <c r="IJ174" s="219"/>
      <c r="IK174" s="219"/>
      <c r="IL174" s="219"/>
      <c r="IM174" s="219"/>
      <c r="IN174" s="219"/>
    </row>
    <row r="175" spans="1:248" ht="16.5" x14ac:dyDescent="0.3">
      <c r="A175" s="155"/>
      <c r="B175" s="495"/>
      <c r="C175" s="496"/>
      <c r="D175" s="496"/>
      <c r="E175" s="41"/>
      <c r="F175" s="2"/>
      <c r="G175" s="42">
        <f t="shared" si="20"/>
        <v>0</v>
      </c>
      <c r="H175" s="7"/>
      <c r="I175" s="223"/>
      <c r="J175" s="223"/>
      <c r="K175" s="223"/>
      <c r="L175" s="223"/>
      <c r="M175" s="223"/>
      <c r="N175" s="223"/>
      <c r="O175" s="223"/>
      <c r="P175" s="223"/>
      <c r="Q175" s="223"/>
      <c r="R175" s="223"/>
      <c r="S175" s="223"/>
      <c r="T175" s="222">
        <f t="shared" si="18"/>
        <v>0</v>
      </c>
      <c r="U175" s="222">
        <f t="shared" si="19"/>
        <v>0</v>
      </c>
      <c r="V175" s="219"/>
      <c r="W175" s="219"/>
      <c r="X175" s="219"/>
      <c r="Y175" s="219"/>
      <c r="Z175" s="219"/>
      <c r="AA175" s="219"/>
      <c r="AB175" s="219"/>
      <c r="AC175" s="219"/>
      <c r="AD175" s="219"/>
      <c r="AE175" s="219"/>
      <c r="AF175" s="219"/>
      <c r="AG175" s="219"/>
      <c r="AH175" s="219"/>
      <c r="AI175" s="219"/>
      <c r="AJ175" s="219"/>
      <c r="AK175" s="219"/>
      <c r="AL175" s="219"/>
      <c r="AM175" s="219"/>
      <c r="AN175" s="219"/>
      <c r="AO175" s="219"/>
      <c r="AP175" s="219"/>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c r="CF175" s="219"/>
      <c r="CG175" s="219"/>
      <c r="CH175" s="219"/>
      <c r="CI175" s="219"/>
      <c r="CJ175" s="219"/>
      <c r="CK175" s="219"/>
      <c r="CL175" s="219"/>
      <c r="CM175" s="219"/>
      <c r="CN175" s="219"/>
      <c r="CO175" s="219"/>
      <c r="CP175" s="219"/>
      <c r="CQ175" s="219"/>
      <c r="CR175" s="219"/>
      <c r="CS175" s="219"/>
      <c r="CT175" s="219"/>
      <c r="CU175" s="219"/>
      <c r="CV175" s="219"/>
      <c r="CW175" s="219"/>
      <c r="CX175" s="219"/>
      <c r="CY175" s="219"/>
      <c r="CZ175" s="219"/>
      <c r="DA175" s="219"/>
      <c r="DB175" s="219"/>
      <c r="DC175" s="219"/>
      <c r="DD175" s="219"/>
      <c r="DE175" s="219"/>
      <c r="DF175" s="219"/>
      <c r="DG175" s="219"/>
      <c r="DH175" s="219"/>
      <c r="DI175" s="219"/>
      <c r="DJ175" s="219"/>
      <c r="DK175" s="219"/>
      <c r="DL175" s="219"/>
      <c r="DM175" s="219"/>
      <c r="DN175" s="219"/>
      <c r="DO175" s="219"/>
      <c r="DP175" s="219"/>
      <c r="DQ175" s="219"/>
      <c r="DR175" s="219"/>
      <c r="DS175" s="219"/>
      <c r="DT175" s="219"/>
      <c r="DU175" s="219"/>
      <c r="DV175" s="219"/>
      <c r="DW175" s="219"/>
      <c r="DX175" s="219"/>
      <c r="DY175" s="219"/>
      <c r="DZ175" s="219"/>
      <c r="EA175" s="219"/>
      <c r="EB175" s="219"/>
      <c r="EC175" s="219"/>
      <c r="ED175" s="219"/>
      <c r="EE175" s="219"/>
      <c r="EF175" s="219"/>
      <c r="EG175" s="219"/>
      <c r="EH175" s="219"/>
      <c r="EI175" s="219"/>
      <c r="EJ175" s="219"/>
      <c r="EK175" s="219"/>
      <c r="EL175" s="219"/>
      <c r="EM175" s="219"/>
      <c r="EN175" s="219"/>
      <c r="EO175" s="219"/>
      <c r="EP175" s="219"/>
      <c r="EQ175" s="219"/>
      <c r="ER175" s="219"/>
      <c r="ES175" s="219"/>
      <c r="ET175" s="219"/>
      <c r="EU175" s="219"/>
      <c r="EV175" s="219"/>
      <c r="EW175" s="219"/>
      <c r="EX175" s="219"/>
      <c r="EY175" s="219"/>
      <c r="EZ175" s="219"/>
      <c r="FA175" s="219"/>
      <c r="FB175" s="219"/>
      <c r="FC175" s="219"/>
      <c r="FD175" s="219"/>
      <c r="FE175" s="219"/>
      <c r="FF175" s="219"/>
      <c r="FG175" s="219"/>
      <c r="FH175" s="219"/>
      <c r="FI175" s="219"/>
      <c r="FJ175" s="219"/>
      <c r="FK175" s="219"/>
      <c r="FL175" s="219"/>
      <c r="FM175" s="219"/>
      <c r="FN175" s="219"/>
      <c r="FO175" s="219"/>
      <c r="FP175" s="219"/>
      <c r="FQ175" s="219"/>
      <c r="FR175" s="219"/>
      <c r="FS175" s="219"/>
      <c r="FT175" s="219"/>
      <c r="FU175" s="219"/>
      <c r="FV175" s="219"/>
      <c r="FW175" s="219"/>
      <c r="FX175" s="219"/>
      <c r="FY175" s="219"/>
      <c r="FZ175" s="219"/>
      <c r="GA175" s="219"/>
      <c r="GB175" s="219"/>
      <c r="GC175" s="219"/>
      <c r="GD175" s="219"/>
      <c r="GE175" s="219"/>
      <c r="GF175" s="219"/>
      <c r="GG175" s="219"/>
      <c r="GH175" s="219"/>
      <c r="GI175" s="219"/>
      <c r="GJ175" s="219"/>
      <c r="GK175" s="219"/>
      <c r="GL175" s="219"/>
      <c r="GM175" s="219"/>
      <c r="GN175" s="219"/>
      <c r="GO175" s="219"/>
      <c r="GP175" s="219"/>
      <c r="GQ175" s="219"/>
      <c r="GR175" s="219"/>
      <c r="GS175" s="219"/>
      <c r="GT175" s="219"/>
      <c r="GU175" s="219"/>
      <c r="GV175" s="219"/>
      <c r="GW175" s="219"/>
      <c r="GX175" s="219"/>
      <c r="GY175" s="219"/>
      <c r="GZ175" s="219"/>
      <c r="HA175" s="219"/>
      <c r="HB175" s="219"/>
      <c r="HC175" s="219"/>
      <c r="HD175" s="219"/>
      <c r="HE175" s="219"/>
      <c r="HF175" s="219"/>
      <c r="HG175" s="219"/>
      <c r="HH175" s="219"/>
      <c r="HI175" s="219"/>
      <c r="HJ175" s="219"/>
      <c r="HK175" s="219"/>
      <c r="HL175" s="219"/>
      <c r="HM175" s="219"/>
      <c r="HN175" s="219"/>
      <c r="HO175" s="219"/>
      <c r="HP175" s="219"/>
      <c r="HQ175" s="219"/>
      <c r="HR175" s="219"/>
      <c r="HS175" s="219"/>
      <c r="HT175" s="219"/>
      <c r="HU175" s="219"/>
      <c r="HV175" s="219"/>
      <c r="HW175" s="219"/>
      <c r="HX175" s="219"/>
      <c r="HY175" s="219"/>
      <c r="HZ175" s="219"/>
      <c r="IA175" s="219"/>
      <c r="IB175" s="219"/>
      <c r="IC175" s="219"/>
      <c r="ID175" s="219"/>
      <c r="IE175" s="219"/>
      <c r="IF175" s="219"/>
      <c r="IG175" s="219"/>
      <c r="IH175" s="219"/>
      <c r="II175" s="219"/>
      <c r="IJ175" s="219"/>
      <c r="IK175" s="219"/>
      <c r="IL175" s="219"/>
      <c r="IM175" s="219"/>
      <c r="IN175" s="219"/>
    </row>
    <row r="176" spans="1:248" ht="16.5" x14ac:dyDescent="0.3">
      <c r="A176" s="155"/>
      <c r="B176" s="495"/>
      <c r="C176" s="496"/>
      <c r="D176" s="496"/>
      <c r="E176" s="41"/>
      <c r="F176" s="43"/>
      <c r="G176" s="42">
        <f t="shared" si="20"/>
        <v>0</v>
      </c>
      <c r="H176" s="7"/>
      <c r="I176" s="223"/>
      <c r="J176" s="223"/>
      <c r="K176" s="223"/>
      <c r="L176" s="223"/>
      <c r="M176" s="223"/>
      <c r="N176" s="223"/>
      <c r="O176" s="223"/>
      <c r="P176" s="223"/>
      <c r="Q176" s="223"/>
      <c r="R176" s="223"/>
      <c r="S176" s="223"/>
      <c r="T176" s="222">
        <f t="shared" si="18"/>
        <v>0</v>
      </c>
      <c r="U176" s="222">
        <f t="shared" si="19"/>
        <v>0</v>
      </c>
      <c r="V176" s="219"/>
      <c r="W176" s="219"/>
      <c r="X176" s="219"/>
      <c r="Y176" s="219"/>
      <c r="Z176" s="219"/>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c r="CF176" s="219"/>
      <c r="CG176" s="219"/>
      <c r="CH176" s="219"/>
      <c r="CI176" s="219"/>
      <c r="CJ176" s="219"/>
      <c r="CK176" s="219"/>
      <c r="CL176" s="219"/>
      <c r="CM176" s="219"/>
      <c r="CN176" s="219"/>
      <c r="CO176" s="219"/>
      <c r="CP176" s="219"/>
      <c r="CQ176" s="219"/>
      <c r="CR176" s="219"/>
      <c r="CS176" s="219"/>
      <c r="CT176" s="219"/>
      <c r="CU176" s="219"/>
      <c r="CV176" s="219"/>
      <c r="CW176" s="219"/>
      <c r="CX176" s="219"/>
      <c r="CY176" s="219"/>
      <c r="CZ176" s="219"/>
      <c r="DA176" s="219"/>
      <c r="DB176" s="219"/>
      <c r="DC176" s="219"/>
      <c r="DD176" s="219"/>
      <c r="DE176" s="219"/>
      <c r="DF176" s="219"/>
      <c r="DG176" s="219"/>
      <c r="DH176" s="219"/>
      <c r="DI176" s="219"/>
      <c r="DJ176" s="219"/>
      <c r="DK176" s="219"/>
      <c r="DL176" s="219"/>
      <c r="DM176" s="219"/>
      <c r="DN176" s="219"/>
      <c r="DO176" s="219"/>
      <c r="DP176" s="219"/>
      <c r="DQ176" s="219"/>
      <c r="DR176" s="219"/>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c r="EO176" s="219"/>
      <c r="EP176" s="219"/>
      <c r="EQ176" s="219"/>
      <c r="ER176" s="219"/>
      <c r="ES176" s="219"/>
      <c r="ET176" s="219"/>
      <c r="EU176" s="219"/>
      <c r="EV176" s="219"/>
      <c r="EW176" s="219"/>
      <c r="EX176" s="219"/>
      <c r="EY176" s="219"/>
      <c r="EZ176" s="219"/>
      <c r="FA176" s="219"/>
      <c r="FB176" s="219"/>
      <c r="FC176" s="219"/>
      <c r="FD176" s="219"/>
      <c r="FE176" s="219"/>
      <c r="FF176" s="219"/>
      <c r="FG176" s="219"/>
      <c r="FH176" s="219"/>
      <c r="FI176" s="219"/>
      <c r="FJ176" s="219"/>
      <c r="FK176" s="219"/>
      <c r="FL176" s="219"/>
      <c r="FM176" s="219"/>
      <c r="FN176" s="219"/>
      <c r="FO176" s="219"/>
      <c r="FP176" s="219"/>
      <c r="FQ176" s="219"/>
      <c r="FR176" s="219"/>
      <c r="FS176" s="219"/>
      <c r="FT176" s="219"/>
      <c r="FU176" s="219"/>
      <c r="FV176" s="219"/>
      <c r="FW176" s="219"/>
      <c r="FX176" s="219"/>
      <c r="FY176" s="219"/>
      <c r="FZ176" s="219"/>
      <c r="GA176" s="219"/>
      <c r="GB176" s="219"/>
      <c r="GC176" s="219"/>
      <c r="GD176" s="219"/>
      <c r="GE176" s="219"/>
      <c r="GF176" s="219"/>
      <c r="GG176" s="219"/>
      <c r="GH176" s="219"/>
      <c r="GI176" s="219"/>
      <c r="GJ176" s="219"/>
      <c r="GK176" s="219"/>
      <c r="GL176" s="219"/>
      <c r="GM176" s="219"/>
      <c r="GN176" s="219"/>
      <c r="GO176" s="219"/>
      <c r="GP176" s="219"/>
      <c r="GQ176" s="219"/>
      <c r="GR176" s="219"/>
      <c r="GS176" s="219"/>
      <c r="GT176" s="219"/>
      <c r="GU176" s="219"/>
      <c r="GV176" s="219"/>
      <c r="GW176" s="219"/>
      <c r="GX176" s="219"/>
      <c r="GY176" s="219"/>
      <c r="GZ176" s="219"/>
      <c r="HA176" s="219"/>
      <c r="HB176" s="219"/>
      <c r="HC176" s="219"/>
      <c r="HD176" s="219"/>
      <c r="HE176" s="219"/>
      <c r="HF176" s="219"/>
      <c r="HG176" s="219"/>
      <c r="HH176" s="219"/>
      <c r="HI176" s="219"/>
      <c r="HJ176" s="219"/>
      <c r="HK176" s="219"/>
      <c r="HL176" s="219"/>
      <c r="HM176" s="219"/>
      <c r="HN176" s="219"/>
      <c r="HO176" s="219"/>
      <c r="HP176" s="219"/>
      <c r="HQ176" s="219"/>
      <c r="HR176" s="219"/>
      <c r="HS176" s="219"/>
      <c r="HT176" s="219"/>
      <c r="HU176" s="219"/>
      <c r="HV176" s="219"/>
      <c r="HW176" s="219"/>
      <c r="HX176" s="219"/>
      <c r="HY176" s="219"/>
      <c r="HZ176" s="219"/>
      <c r="IA176" s="219"/>
      <c r="IB176" s="219"/>
      <c r="IC176" s="219"/>
      <c r="ID176" s="219"/>
      <c r="IE176" s="219"/>
      <c r="IF176" s="219"/>
      <c r="IG176" s="219"/>
      <c r="IH176" s="219"/>
      <c r="II176" s="219"/>
      <c r="IJ176" s="219"/>
      <c r="IK176" s="219"/>
      <c r="IL176" s="219"/>
      <c r="IM176" s="219"/>
      <c r="IN176" s="219"/>
    </row>
    <row r="177" spans="1:21" ht="16.5" x14ac:dyDescent="0.3">
      <c r="A177" s="3"/>
      <c r="B177" s="495"/>
      <c r="C177" s="496"/>
      <c r="D177" s="496"/>
      <c r="E177" s="41"/>
      <c r="F177" s="2"/>
      <c r="G177" s="42"/>
      <c r="H177" s="34">
        <f>SUM(H169:H176)</f>
        <v>0</v>
      </c>
      <c r="I177" s="34">
        <f t="shared" ref="I177:U177" si="21">SUM(I169:I176)</f>
        <v>0</v>
      </c>
      <c r="J177" s="34">
        <f t="shared" si="21"/>
        <v>0</v>
      </c>
      <c r="K177" s="34">
        <f t="shared" si="21"/>
        <v>0</v>
      </c>
      <c r="L177" s="34">
        <f t="shared" si="21"/>
        <v>0</v>
      </c>
      <c r="M177" s="34">
        <f t="shared" si="21"/>
        <v>0</v>
      </c>
      <c r="N177" s="34">
        <f t="shared" si="21"/>
        <v>0</v>
      </c>
      <c r="O177" s="34">
        <f t="shared" si="21"/>
        <v>0</v>
      </c>
      <c r="P177" s="34">
        <f t="shared" si="21"/>
        <v>0</v>
      </c>
      <c r="Q177" s="34">
        <f t="shared" si="21"/>
        <v>0</v>
      </c>
      <c r="R177" s="34">
        <f t="shared" si="21"/>
        <v>0</v>
      </c>
      <c r="S177" s="34">
        <f t="shared" si="21"/>
        <v>0</v>
      </c>
      <c r="T177" s="34">
        <f t="shared" si="21"/>
        <v>0</v>
      </c>
      <c r="U177" s="34">
        <f t="shared" si="21"/>
        <v>200</v>
      </c>
    </row>
    <row r="178" spans="1:21" ht="31.5" customHeight="1" x14ac:dyDescent="0.3">
      <c r="A178" s="480" t="s">
        <v>115</v>
      </c>
      <c r="B178" s="481"/>
      <c r="C178" s="481"/>
      <c r="D178" s="481"/>
      <c r="E178" s="481"/>
      <c r="F178" s="482"/>
      <c r="G178" s="36">
        <f>SUM(G169:G177)</f>
        <v>200</v>
      </c>
      <c r="H178" s="37">
        <f>H177</f>
        <v>0</v>
      </c>
      <c r="I178" s="37">
        <f t="shared" ref="I178:T178" si="22">I177</f>
        <v>0</v>
      </c>
      <c r="J178" s="37">
        <f t="shared" si="22"/>
        <v>0</v>
      </c>
      <c r="K178" s="37">
        <f t="shared" si="22"/>
        <v>0</v>
      </c>
      <c r="L178" s="37">
        <f t="shared" si="22"/>
        <v>0</v>
      </c>
      <c r="M178" s="37">
        <f t="shared" si="22"/>
        <v>0</v>
      </c>
      <c r="N178" s="37">
        <f t="shared" si="22"/>
        <v>0</v>
      </c>
      <c r="O178" s="37">
        <f t="shared" si="22"/>
        <v>0</v>
      </c>
      <c r="P178" s="37">
        <f t="shared" si="22"/>
        <v>0</v>
      </c>
      <c r="Q178" s="37">
        <f t="shared" si="22"/>
        <v>0</v>
      </c>
      <c r="R178" s="37">
        <f t="shared" si="22"/>
        <v>0</v>
      </c>
      <c r="S178" s="37">
        <f t="shared" si="22"/>
        <v>0</v>
      </c>
      <c r="T178" s="37">
        <f t="shared" si="22"/>
        <v>0</v>
      </c>
      <c r="U178" s="38">
        <f>G178-T178</f>
        <v>200</v>
      </c>
    </row>
    <row r="179" spans="1:21" ht="5.25" customHeight="1" x14ac:dyDescent="0.3">
      <c r="A179" s="151"/>
      <c r="B179" s="152"/>
      <c r="C179" s="152"/>
      <c r="D179" s="152"/>
      <c r="E179" s="152"/>
      <c r="F179" s="152"/>
      <c r="G179" s="39"/>
      <c r="H179" s="6"/>
      <c r="I179" s="222"/>
      <c r="J179" s="222"/>
      <c r="K179" s="222"/>
      <c r="L179" s="222"/>
      <c r="M179" s="222"/>
      <c r="N179" s="222"/>
      <c r="O179" s="222"/>
      <c r="P179" s="222"/>
      <c r="Q179" s="222"/>
      <c r="R179" s="222"/>
      <c r="S179" s="222"/>
      <c r="T179" s="222"/>
      <c r="U179" s="222"/>
    </row>
    <row r="180" spans="1:21" ht="34.5" customHeight="1" x14ac:dyDescent="0.3">
      <c r="A180" s="575" t="s">
        <v>116</v>
      </c>
      <c r="B180" s="576"/>
      <c r="C180" s="576"/>
      <c r="D180" s="576"/>
      <c r="E180" s="576"/>
      <c r="F180" s="577"/>
      <c r="G180" s="33" t="s">
        <v>72</v>
      </c>
      <c r="H180" s="7"/>
      <c r="I180" s="223"/>
      <c r="J180" s="223"/>
      <c r="K180" s="223"/>
      <c r="L180" s="223"/>
      <c r="M180" s="223"/>
      <c r="N180" s="223"/>
      <c r="O180" s="223"/>
      <c r="P180" s="223"/>
      <c r="Q180" s="223"/>
      <c r="R180" s="223"/>
      <c r="S180" s="223"/>
      <c r="T180" s="223"/>
      <c r="U180" s="223"/>
    </row>
    <row r="181" spans="1:21" s="167" customFormat="1" ht="52.5" customHeight="1" x14ac:dyDescent="0.3">
      <c r="A181" s="44" t="s">
        <v>117</v>
      </c>
      <c r="B181" s="578" t="s">
        <v>99</v>
      </c>
      <c r="C181" s="579"/>
      <c r="D181" s="580"/>
      <c r="E181" s="40" t="s">
        <v>113</v>
      </c>
      <c r="F181" s="19" t="s">
        <v>114</v>
      </c>
      <c r="G181" s="23" t="s">
        <v>281</v>
      </c>
      <c r="H181" s="80" t="s">
        <v>74</v>
      </c>
      <c r="I181" s="80" t="s">
        <v>75</v>
      </c>
      <c r="J181" s="80" t="s">
        <v>76</v>
      </c>
      <c r="K181" s="80" t="s">
        <v>77</v>
      </c>
      <c r="L181" s="80" t="s">
        <v>78</v>
      </c>
      <c r="M181" s="80" t="s">
        <v>79</v>
      </c>
      <c r="N181" s="80" t="s">
        <v>80</v>
      </c>
      <c r="O181" s="80" t="s">
        <v>81</v>
      </c>
      <c r="P181" s="80" t="s">
        <v>82</v>
      </c>
      <c r="Q181" s="80" t="s">
        <v>83</v>
      </c>
      <c r="R181" s="80" t="s">
        <v>84</v>
      </c>
      <c r="S181" s="80" t="s">
        <v>85</v>
      </c>
      <c r="T181" s="81" t="s">
        <v>86</v>
      </c>
      <c r="U181" s="24" t="s">
        <v>87</v>
      </c>
    </row>
    <row r="182" spans="1:21" ht="48.75" customHeight="1" x14ac:dyDescent="0.3">
      <c r="A182" s="204" t="s">
        <v>154</v>
      </c>
      <c r="B182" s="598" t="s">
        <v>155</v>
      </c>
      <c r="C182" s="599"/>
      <c r="D182" s="600"/>
      <c r="E182" s="206">
        <v>15000</v>
      </c>
      <c r="F182" s="207">
        <v>1</v>
      </c>
      <c r="G182" s="42">
        <v>100000</v>
      </c>
      <c r="H182" s="7"/>
      <c r="I182" s="223"/>
      <c r="J182" s="223"/>
      <c r="K182" s="223"/>
      <c r="L182" s="223"/>
      <c r="M182" s="223"/>
      <c r="N182" s="223"/>
      <c r="O182" s="223"/>
      <c r="P182" s="223"/>
      <c r="Q182" s="223"/>
      <c r="R182" s="223"/>
      <c r="S182" s="223"/>
      <c r="T182" s="223">
        <f t="shared" ref="T182:T188" si="23">SUM(H182:S182)</f>
        <v>0</v>
      </c>
      <c r="U182" s="222">
        <f t="shared" ref="U182:U188" si="24">G182-T182</f>
        <v>100000</v>
      </c>
    </row>
    <row r="183" spans="1:21" ht="16.5" x14ac:dyDescent="0.3">
      <c r="A183" s="155"/>
      <c r="B183" s="495"/>
      <c r="C183" s="496"/>
      <c r="D183" s="497"/>
      <c r="E183" s="41"/>
      <c r="F183" s="2"/>
      <c r="G183" s="42">
        <f t="shared" ref="G183:G189" si="25">+E183*F183</f>
        <v>0</v>
      </c>
      <c r="H183" s="7"/>
      <c r="I183" s="223"/>
      <c r="J183" s="223"/>
      <c r="K183" s="223"/>
      <c r="L183" s="223"/>
      <c r="M183" s="223"/>
      <c r="N183" s="223"/>
      <c r="O183" s="223"/>
      <c r="P183" s="223"/>
      <c r="Q183" s="223"/>
      <c r="R183" s="223"/>
      <c r="S183" s="223"/>
      <c r="T183" s="223">
        <f t="shared" si="23"/>
        <v>0</v>
      </c>
      <c r="U183" s="222">
        <f t="shared" si="24"/>
        <v>0</v>
      </c>
    </row>
    <row r="184" spans="1:21" ht="15" customHeight="1" x14ac:dyDescent="0.3">
      <c r="A184" s="155"/>
      <c r="B184" s="495"/>
      <c r="C184" s="496"/>
      <c r="D184" s="497"/>
      <c r="E184" s="41"/>
      <c r="F184" s="2"/>
      <c r="G184" s="42">
        <f t="shared" si="25"/>
        <v>0</v>
      </c>
      <c r="H184" s="7"/>
      <c r="I184" s="7"/>
      <c r="J184" s="7"/>
      <c r="K184" s="7"/>
      <c r="L184" s="7"/>
      <c r="M184" s="7"/>
      <c r="N184" s="7"/>
      <c r="O184" s="223"/>
      <c r="P184" s="223"/>
      <c r="Q184" s="223"/>
      <c r="R184" s="223"/>
      <c r="S184" s="223"/>
      <c r="T184" s="223">
        <f t="shared" si="23"/>
        <v>0</v>
      </c>
      <c r="U184" s="222">
        <f t="shared" si="24"/>
        <v>0</v>
      </c>
    </row>
    <row r="185" spans="1:21" ht="16.5" x14ac:dyDescent="0.3">
      <c r="A185" s="155"/>
      <c r="B185" s="495"/>
      <c r="C185" s="496"/>
      <c r="D185" s="497"/>
      <c r="E185" s="41"/>
      <c r="F185" s="2"/>
      <c r="G185" s="42">
        <f t="shared" si="25"/>
        <v>0</v>
      </c>
      <c r="H185" s="7"/>
      <c r="I185" s="223"/>
      <c r="J185" s="223"/>
      <c r="K185" s="223"/>
      <c r="L185" s="223"/>
      <c r="M185" s="223"/>
      <c r="N185" s="223"/>
      <c r="O185" s="223"/>
      <c r="P185" s="223"/>
      <c r="Q185" s="223"/>
      <c r="R185" s="223"/>
      <c r="S185" s="223"/>
      <c r="T185" s="223">
        <f t="shared" si="23"/>
        <v>0</v>
      </c>
      <c r="U185" s="222">
        <f t="shared" si="24"/>
        <v>0</v>
      </c>
    </row>
    <row r="186" spans="1:21" ht="16.5" x14ac:dyDescent="0.3">
      <c r="A186" s="155"/>
      <c r="B186" s="495"/>
      <c r="C186" s="496"/>
      <c r="D186" s="497"/>
      <c r="E186" s="41"/>
      <c r="F186" s="2"/>
      <c r="G186" s="42">
        <f t="shared" si="25"/>
        <v>0</v>
      </c>
      <c r="H186" s="7"/>
      <c r="I186" s="223"/>
      <c r="J186" s="223"/>
      <c r="K186" s="223"/>
      <c r="L186" s="223"/>
      <c r="M186" s="223"/>
      <c r="N186" s="223"/>
      <c r="O186" s="223"/>
      <c r="P186" s="223"/>
      <c r="Q186" s="223"/>
      <c r="R186" s="223"/>
      <c r="S186" s="223"/>
      <c r="T186" s="223">
        <f t="shared" si="23"/>
        <v>0</v>
      </c>
      <c r="U186" s="222">
        <f t="shared" si="24"/>
        <v>0</v>
      </c>
    </row>
    <row r="187" spans="1:21" ht="16.5" x14ac:dyDescent="0.3">
      <c r="A187" s="155"/>
      <c r="B187" s="219"/>
      <c r="C187" s="219"/>
      <c r="D187" s="219"/>
      <c r="E187" s="41"/>
      <c r="F187" s="2"/>
      <c r="G187" s="42">
        <f t="shared" si="25"/>
        <v>0</v>
      </c>
      <c r="H187" s="7"/>
      <c r="I187" s="223"/>
      <c r="J187" s="223"/>
      <c r="K187" s="223"/>
      <c r="L187" s="223"/>
      <c r="M187" s="223"/>
      <c r="N187" s="223"/>
      <c r="O187" s="223"/>
      <c r="P187" s="223"/>
      <c r="Q187" s="223"/>
      <c r="R187" s="223"/>
      <c r="S187" s="223"/>
      <c r="T187" s="223">
        <f t="shared" si="23"/>
        <v>0</v>
      </c>
      <c r="U187" s="222">
        <f t="shared" si="24"/>
        <v>0</v>
      </c>
    </row>
    <row r="188" spans="1:21" ht="16.5" x14ac:dyDescent="0.3">
      <c r="A188" s="155"/>
      <c r="B188" s="495"/>
      <c r="C188" s="496"/>
      <c r="D188" s="497"/>
      <c r="E188" s="41"/>
      <c r="F188" s="2"/>
      <c r="G188" s="42">
        <f t="shared" si="25"/>
        <v>0</v>
      </c>
      <c r="H188" s="7"/>
      <c r="I188" s="223"/>
      <c r="J188" s="223"/>
      <c r="K188" s="223"/>
      <c r="L188" s="223"/>
      <c r="M188" s="223"/>
      <c r="N188" s="223"/>
      <c r="O188" s="223"/>
      <c r="P188" s="223"/>
      <c r="Q188" s="223"/>
      <c r="R188" s="223"/>
      <c r="S188" s="223"/>
      <c r="T188" s="223">
        <f t="shared" si="23"/>
        <v>0</v>
      </c>
      <c r="U188" s="222">
        <f t="shared" si="24"/>
        <v>0</v>
      </c>
    </row>
    <row r="189" spans="1:21" ht="16.5" x14ac:dyDescent="0.3">
      <c r="A189" s="155"/>
      <c r="B189" s="149"/>
      <c r="C189" s="150"/>
      <c r="D189" s="154"/>
      <c r="E189" s="41"/>
      <c r="F189" s="2"/>
      <c r="G189" s="42">
        <f t="shared" si="25"/>
        <v>0</v>
      </c>
      <c r="H189" s="34">
        <f>SUM(H182:H188)</f>
        <v>0</v>
      </c>
      <c r="I189" s="34">
        <f t="shared" ref="I189:S189" si="26">SUM(I182:I188)</f>
        <v>0</v>
      </c>
      <c r="J189" s="34">
        <f t="shared" si="26"/>
        <v>0</v>
      </c>
      <c r="K189" s="34">
        <f t="shared" si="26"/>
        <v>0</v>
      </c>
      <c r="L189" s="34">
        <f t="shared" si="26"/>
        <v>0</v>
      </c>
      <c r="M189" s="34">
        <f t="shared" si="26"/>
        <v>0</v>
      </c>
      <c r="N189" s="34">
        <f t="shared" si="26"/>
        <v>0</v>
      </c>
      <c r="O189" s="34">
        <f t="shared" si="26"/>
        <v>0</v>
      </c>
      <c r="P189" s="34">
        <f t="shared" si="26"/>
        <v>0</v>
      </c>
      <c r="Q189" s="34">
        <f t="shared" si="26"/>
        <v>0</v>
      </c>
      <c r="R189" s="34">
        <f t="shared" si="26"/>
        <v>0</v>
      </c>
      <c r="S189" s="34">
        <f t="shared" si="26"/>
        <v>0</v>
      </c>
      <c r="T189" s="34">
        <f>SUM(T182:T188)</f>
        <v>0</v>
      </c>
      <c r="U189" s="34">
        <f>SUM(U182:U188)</f>
        <v>100000</v>
      </c>
    </row>
    <row r="190" spans="1:21" ht="31.5" customHeight="1" x14ac:dyDescent="0.3">
      <c r="A190" s="480" t="s">
        <v>118</v>
      </c>
      <c r="B190" s="481"/>
      <c r="C190" s="481"/>
      <c r="D190" s="481"/>
      <c r="E190" s="481"/>
      <c r="F190" s="482"/>
      <c r="G190" s="36">
        <f>SUM(G182:G189)</f>
        <v>100000</v>
      </c>
      <c r="H190" s="37">
        <f>H189</f>
        <v>0</v>
      </c>
      <c r="I190" s="37">
        <f t="shared" ref="I190:S190" si="27">I189</f>
        <v>0</v>
      </c>
      <c r="J190" s="37">
        <f t="shared" si="27"/>
        <v>0</v>
      </c>
      <c r="K190" s="37">
        <f t="shared" si="27"/>
        <v>0</v>
      </c>
      <c r="L190" s="37">
        <f t="shared" si="27"/>
        <v>0</v>
      </c>
      <c r="M190" s="37">
        <f t="shared" si="27"/>
        <v>0</v>
      </c>
      <c r="N190" s="37">
        <f t="shared" si="27"/>
        <v>0</v>
      </c>
      <c r="O190" s="37">
        <f t="shared" si="27"/>
        <v>0</v>
      </c>
      <c r="P190" s="37">
        <f t="shared" si="27"/>
        <v>0</v>
      </c>
      <c r="Q190" s="37">
        <f t="shared" si="27"/>
        <v>0</v>
      </c>
      <c r="R190" s="37">
        <f t="shared" si="27"/>
        <v>0</v>
      </c>
      <c r="S190" s="37">
        <f t="shared" si="27"/>
        <v>0</v>
      </c>
      <c r="T190" s="37">
        <f>T189</f>
        <v>0</v>
      </c>
      <c r="U190" s="38">
        <f>G190-T190</f>
        <v>100000</v>
      </c>
    </row>
    <row r="191" spans="1:21" ht="5.25" customHeight="1" x14ac:dyDescent="0.3">
      <c r="A191" s="151"/>
      <c r="B191" s="152"/>
      <c r="C191" s="152"/>
      <c r="D191" s="152"/>
      <c r="E191" s="152"/>
      <c r="F191" s="152"/>
      <c r="G191" s="39"/>
      <c r="H191" s="6"/>
      <c r="I191" s="222"/>
      <c r="J191" s="222"/>
      <c r="K191" s="222"/>
      <c r="L191" s="222"/>
      <c r="M191" s="222"/>
      <c r="N191" s="222"/>
      <c r="O191" s="222"/>
      <c r="P191" s="222"/>
      <c r="Q191" s="222"/>
      <c r="R191" s="222"/>
      <c r="S191" s="222"/>
      <c r="T191" s="222"/>
      <c r="U191" s="222"/>
    </row>
    <row r="192" spans="1:21" ht="32.25" customHeight="1" x14ac:dyDescent="0.3">
      <c r="A192" s="575" t="s">
        <v>119</v>
      </c>
      <c r="B192" s="576"/>
      <c r="C192" s="576"/>
      <c r="D192" s="576"/>
      <c r="E192" s="576"/>
      <c r="F192" s="577"/>
      <c r="G192" s="33" t="s">
        <v>72</v>
      </c>
      <c r="H192" s="7"/>
      <c r="I192" s="223"/>
      <c r="J192" s="223"/>
      <c r="K192" s="223"/>
      <c r="L192" s="223"/>
      <c r="M192" s="223"/>
      <c r="N192" s="223"/>
      <c r="O192" s="223"/>
      <c r="P192" s="223"/>
      <c r="Q192" s="223"/>
      <c r="R192" s="223"/>
      <c r="S192" s="223"/>
      <c r="T192" s="223"/>
      <c r="U192" s="223"/>
    </row>
    <row r="193" spans="1:21" s="167" customFormat="1" ht="52.5" customHeight="1" x14ac:dyDescent="0.3">
      <c r="A193" s="44" t="s">
        <v>111</v>
      </c>
      <c r="B193" s="578" t="s">
        <v>112</v>
      </c>
      <c r="C193" s="579"/>
      <c r="D193" s="580"/>
      <c r="E193" s="40" t="s">
        <v>113</v>
      </c>
      <c r="F193" s="40" t="s">
        <v>114</v>
      </c>
      <c r="G193" s="23" t="s">
        <v>281</v>
      </c>
      <c r="H193" s="80" t="s">
        <v>74</v>
      </c>
      <c r="I193" s="80" t="s">
        <v>75</v>
      </c>
      <c r="J193" s="80" t="s">
        <v>76</v>
      </c>
      <c r="K193" s="80" t="s">
        <v>77</v>
      </c>
      <c r="L193" s="80" t="s">
        <v>78</v>
      </c>
      <c r="M193" s="80" t="s">
        <v>79</v>
      </c>
      <c r="N193" s="80" t="s">
        <v>80</v>
      </c>
      <c r="O193" s="80" t="s">
        <v>81</v>
      </c>
      <c r="P193" s="80" t="s">
        <v>82</v>
      </c>
      <c r="Q193" s="80" t="s">
        <v>83</v>
      </c>
      <c r="R193" s="80" t="s">
        <v>84</v>
      </c>
      <c r="S193" s="80" t="s">
        <v>85</v>
      </c>
      <c r="T193" s="81" t="s">
        <v>86</v>
      </c>
      <c r="U193" s="24" t="s">
        <v>87</v>
      </c>
    </row>
    <row r="194" spans="1:21" ht="23.25" customHeight="1" x14ac:dyDescent="0.3">
      <c r="A194" s="208" t="s">
        <v>156</v>
      </c>
      <c r="B194" s="616" t="s">
        <v>157</v>
      </c>
      <c r="C194" s="617"/>
      <c r="D194" s="618"/>
      <c r="E194" s="209">
        <v>2000</v>
      </c>
      <c r="F194" s="210">
        <v>1</v>
      </c>
      <c r="G194" s="169">
        <f>+E194*F194</f>
        <v>2000</v>
      </c>
      <c r="H194" s="6"/>
      <c r="I194" s="222"/>
      <c r="J194" s="222"/>
      <c r="K194" s="222"/>
      <c r="L194" s="222"/>
      <c r="M194" s="222"/>
      <c r="N194" s="222"/>
      <c r="O194" s="222"/>
      <c r="P194" s="222"/>
      <c r="Q194" s="222"/>
      <c r="R194" s="222"/>
      <c r="S194" s="222"/>
      <c r="T194" s="222">
        <f>SUM(H194:S194)</f>
        <v>0</v>
      </c>
      <c r="U194" s="222">
        <f>G194-T194</f>
        <v>2000</v>
      </c>
    </row>
    <row r="195" spans="1:21" ht="23.25" customHeight="1" x14ac:dyDescent="0.3">
      <c r="A195" s="45"/>
      <c r="B195" s="179"/>
      <c r="C195" s="180"/>
      <c r="D195" s="181"/>
      <c r="E195" s="48"/>
      <c r="F195" s="178"/>
      <c r="G195" s="169">
        <f t="shared" ref="G195:G199" si="28">+E195*F195</f>
        <v>0</v>
      </c>
      <c r="H195" s="6"/>
      <c r="I195" s="222"/>
      <c r="J195" s="222"/>
      <c r="K195" s="222"/>
      <c r="L195" s="222"/>
      <c r="M195" s="222"/>
      <c r="N195" s="222"/>
      <c r="O195" s="222"/>
      <c r="P195" s="222"/>
      <c r="Q195" s="222"/>
      <c r="R195" s="222"/>
      <c r="S195" s="222"/>
      <c r="T195" s="222">
        <f>SUM(H195:S195)</f>
        <v>0</v>
      </c>
      <c r="U195" s="222">
        <f>G195-T195</f>
        <v>0</v>
      </c>
    </row>
    <row r="196" spans="1:21" ht="23.25" customHeight="1" x14ac:dyDescent="0.3">
      <c r="A196" s="45"/>
      <c r="B196" s="179"/>
      <c r="C196" s="180"/>
      <c r="D196" s="181"/>
      <c r="E196" s="48"/>
      <c r="F196" s="178"/>
      <c r="G196" s="169">
        <f t="shared" si="28"/>
        <v>0</v>
      </c>
      <c r="H196" s="6"/>
      <c r="I196" s="222"/>
      <c r="J196" s="222"/>
      <c r="K196" s="222"/>
      <c r="L196" s="222"/>
      <c r="M196" s="222"/>
      <c r="N196" s="222"/>
      <c r="O196" s="222"/>
      <c r="P196" s="222"/>
      <c r="Q196" s="222"/>
      <c r="R196" s="222"/>
      <c r="S196" s="222"/>
      <c r="T196" s="222">
        <f>SUM(H196:S196)</f>
        <v>0</v>
      </c>
      <c r="U196" s="222">
        <f>G196-T196</f>
        <v>0</v>
      </c>
    </row>
    <row r="197" spans="1:21" ht="16.5" x14ac:dyDescent="0.3">
      <c r="A197" s="45"/>
      <c r="B197" s="619"/>
      <c r="C197" s="620"/>
      <c r="D197" s="621"/>
      <c r="E197" s="48"/>
      <c r="F197" s="178"/>
      <c r="G197" s="169">
        <f t="shared" si="28"/>
        <v>0</v>
      </c>
      <c r="H197" s="7"/>
      <c r="I197" s="223"/>
      <c r="J197" s="223"/>
      <c r="K197" s="223"/>
      <c r="L197" s="223"/>
      <c r="M197" s="223"/>
      <c r="N197" s="223"/>
      <c r="O197" s="223"/>
      <c r="P197" s="223"/>
      <c r="Q197" s="223"/>
      <c r="R197" s="223"/>
      <c r="S197" s="223"/>
      <c r="T197" s="222">
        <f>SUM(H197:S197)</f>
        <v>0</v>
      </c>
      <c r="U197" s="222">
        <f>G197-T197</f>
        <v>0</v>
      </c>
    </row>
    <row r="198" spans="1:21" ht="16.5" x14ac:dyDescent="0.3">
      <c r="A198" s="47"/>
      <c r="B198" s="619"/>
      <c r="C198" s="620"/>
      <c r="D198" s="621"/>
      <c r="E198" s="48"/>
      <c r="F198" s="178"/>
      <c r="G198" s="169">
        <f t="shared" si="28"/>
        <v>0</v>
      </c>
      <c r="H198" s="7"/>
      <c r="I198" s="223"/>
      <c r="J198" s="223"/>
      <c r="K198" s="223"/>
      <c r="L198" s="223"/>
      <c r="M198" s="223"/>
      <c r="N198" s="223"/>
      <c r="O198" s="223"/>
      <c r="P198" s="223"/>
      <c r="Q198" s="223"/>
      <c r="R198" s="223"/>
      <c r="S198" s="223"/>
      <c r="T198" s="222">
        <f>SUM(H198:S198)</f>
        <v>0</v>
      </c>
      <c r="U198" s="222">
        <f t="shared" ref="U198" si="29">G198-T198</f>
        <v>0</v>
      </c>
    </row>
    <row r="199" spans="1:21" ht="16.5" x14ac:dyDescent="0.3">
      <c r="A199" s="47"/>
      <c r="B199" s="619"/>
      <c r="C199" s="620"/>
      <c r="D199" s="621"/>
      <c r="E199" s="48"/>
      <c r="F199" s="46"/>
      <c r="G199" s="42">
        <f t="shared" si="28"/>
        <v>0</v>
      </c>
      <c r="H199" s="34">
        <f>SUM(H194:H198)</f>
        <v>0</v>
      </c>
      <c r="I199" s="34">
        <f t="shared" ref="I199:S199" si="30">SUM(I194:I198)</f>
        <v>0</v>
      </c>
      <c r="J199" s="34">
        <f t="shared" si="30"/>
        <v>0</v>
      </c>
      <c r="K199" s="34">
        <f t="shared" si="30"/>
        <v>0</v>
      </c>
      <c r="L199" s="34">
        <f t="shared" si="30"/>
        <v>0</v>
      </c>
      <c r="M199" s="34">
        <f t="shared" si="30"/>
        <v>0</v>
      </c>
      <c r="N199" s="34">
        <f t="shared" si="30"/>
        <v>0</v>
      </c>
      <c r="O199" s="34">
        <f t="shared" si="30"/>
        <v>0</v>
      </c>
      <c r="P199" s="34">
        <f t="shared" si="30"/>
        <v>0</v>
      </c>
      <c r="Q199" s="34">
        <f t="shared" si="30"/>
        <v>0</v>
      </c>
      <c r="R199" s="34">
        <f t="shared" si="30"/>
        <v>0</v>
      </c>
      <c r="S199" s="34">
        <f t="shared" si="30"/>
        <v>0</v>
      </c>
      <c r="T199" s="34">
        <f>SUM(T194:T198)</f>
        <v>0</v>
      </c>
      <c r="U199" s="34">
        <f>SUM(U194:U198)</f>
        <v>2000</v>
      </c>
    </row>
    <row r="200" spans="1:21" ht="31.5" customHeight="1" x14ac:dyDescent="0.3">
      <c r="A200" s="480" t="s">
        <v>120</v>
      </c>
      <c r="B200" s="481"/>
      <c r="C200" s="481"/>
      <c r="D200" s="481"/>
      <c r="E200" s="481"/>
      <c r="F200" s="482"/>
      <c r="G200" s="36">
        <f>SUM(G194:G199)</f>
        <v>2000</v>
      </c>
      <c r="H200" s="37">
        <f>H199</f>
        <v>0</v>
      </c>
      <c r="I200" s="37">
        <f t="shared" ref="I200:S200" si="31">I199</f>
        <v>0</v>
      </c>
      <c r="J200" s="37">
        <f t="shared" si="31"/>
        <v>0</v>
      </c>
      <c r="K200" s="37">
        <f t="shared" si="31"/>
        <v>0</v>
      </c>
      <c r="L200" s="37">
        <f t="shared" si="31"/>
        <v>0</v>
      </c>
      <c r="M200" s="37">
        <f t="shared" si="31"/>
        <v>0</v>
      </c>
      <c r="N200" s="37">
        <f t="shared" si="31"/>
        <v>0</v>
      </c>
      <c r="O200" s="37">
        <f t="shared" si="31"/>
        <v>0</v>
      </c>
      <c r="P200" s="37">
        <f t="shared" si="31"/>
        <v>0</v>
      </c>
      <c r="Q200" s="37">
        <f t="shared" si="31"/>
        <v>0</v>
      </c>
      <c r="R200" s="37">
        <f t="shared" si="31"/>
        <v>0</v>
      </c>
      <c r="S200" s="37">
        <f t="shared" si="31"/>
        <v>0</v>
      </c>
      <c r="T200" s="37">
        <f>T199</f>
        <v>0</v>
      </c>
      <c r="U200" s="38">
        <f>G200-T200</f>
        <v>2000</v>
      </c>
    </row>
    <row r="201" spans="1:21" ht="4.5" customHeight="1" x14ac:dyDescent="0.3">
      <c r="A201" s="151"/>
      <c r="B201" s="152"/>
      <c r="C201" s="152"/>
      <c r="D201" s="152"/>
      <c r="E201" s="152"/>
      <c r="F201" s="152"/>
      <c r="G201" s="39"/>
      <c r="H201" s="49"/>
      <c r="I201" s="222"/>
      <c r="J201" s="222"/>
      <c r="K201" s="222"/>
      <c r="L201" s="222"/>
      <c r="M201" s="222"/>
      <c r="N201" s="222"/>
      <c r="O201" s="222"/>
      <c r="P201" s="222"/>
      <c r="Q201" s="222"/>
      <c r="R201" s="222"/>
      <c r="S201" s="222"/>
      <c r="T201" s="222"/>
      <c r="U201" s="222"/>
    </row>
    <row r="202" spans="1:21" ht="32.25" customHeight="1" x14ac:dyDescent="0.3">
      <c r="A202" s="575" t="s">
        <v>47</v>
      </c>
      <c r="B202" s="576"/>
      <c r="C202" s="576"/>
      <c r="D202" s="576"/>
      <c r="E202" s="576"/>
      <c r="F202" s="577"/>
      <c r="G202" s="33" t="s">
        <v>72</v>
      </c>
      <c r="H202" s="49"/>
      <c r="I202" s="222"/>
      <c r="J202" s="222"/>
      <c r="K202" s="222"/>
      <c r="L202" s="222"/>
      <c r="M202" s="222"/>
      <c r="N202" s="222"/>
      <c r="O202" s="222"/>
      <c r="P202" s="222"/>
      <c r="Q202" s="222"/>
      <c r="R202" s="222"/>
      <c r="S202" s="222"/>
      <c r="T202" s="222"/>
      <c r="U202" s="222"/>
    </row>
    <row r="203" spans="1:21" s="167" customFormat="1" ht="52.5" customHeight="1" x14ac:dyDescent="0.3">
      <c r="A203" s="44" t="s">
        <v>111</v>
      </c>
      <c r="B203" s="578" t="s">
        <v>112</v>
      </c>
      <c r="C203" s="579"/>
      <c r="D203" s="580"/>
      <c r="E203" s="40" t="s">
        <v>113</v>
      </c>
      <c r="F203" s="40" t="s">
        <v>114</v>
      </c>
      <c r="G203" s="23" t="s">
        <v>281</v>
      </c>
      <c r="H203" s="80" t="s">
        <v>74</v>
      </c>
      <c r="I203" s="80" t="s">
        <v>75</v>
      </c>
      <c r="J203" s="80" t="s">
        <v>76</v>
      </c>
      <c r="K203" s="80" t="s">
        <v>77</v>
      </c>
      <c r="L203" s="80" t="s">
        <v>78</v>
      </c>
      <c r="M203" s="80" t="s">
        <v>79</v>
      </c>
      <c r="N203" s="80" t="s">
        <v>80</v>
      </c>
      <c r="O203" s="80" t="s">
        <v>81</v>
      </c>
      <c r="P203" s="80" t="s">
        <v>82</v>
      </c>
      <c r="Q203" s="80" t="s">
        <v>83</v>
      </c>
      <c r="R203" s="80" t="s">
        <v>84</v>
      </c>
      <c r="S203" s="80" t="s">
        <v>85</v>
      </c>
      <c r="T203" s="81" t="s">
        <v>86</v>
      </c>
      <c r="U203" s="24" t="s">
        <v>87</v>
      </c>
    </row>
    <row r="204" spans="1:21" ht="27.75" customHeight="1" x14ac:dyDescent="0.3">
      <c r="A204" s="211" t="s">
        <v>158</v>
      </c>
      <c r="B204" s="598" t="s">
        <v>159</v>
      </c>
      <c r="C204" s="599"/>
      <c r="D204" s="600"/>
      <c r="E204" s="212">
        <v>2000</v>
      </c>
      <c r="F204" s="213">
        <v>0.58499999999999996</v>
      </c>
      <c r="G204" s="171">
        <f>+E204*F204</f>
        <v>1170</v>
      </c>
      <c r="H204" s="49"/>
      <c r="I204" s="222"/>
      <c r="J204" s="222"/>
      <c r="K204" s="222"/>
      <c r="L204" s="222"/>
      <c r="M204" s="222"/>
      <c r="N204" s="222"/>
      <c r="O204" s="222"/>
      <c r="P204" s="222"/>
      <c r="Q204" s="222"/>
      <c r="R204" s="222"/>
      <c r="S204" s="222"/>
      <c r="T204" s="222">
        <f>SUM(H204:S204)</f>
        <v>0</v>
      </c>
      <c r="U204" s="222">
        <f t="shared" ref="U204:U212" si="32">G204-T204</f>
        <v>1170</v>
      </c>
    </row>
    <row r="205" spans="1:21" ht="27" customHeight="1" x14ac:dyDescent="0.3">
      <c r="A205" s="214" t="s">
        <v>160</v>
      </c>
      <c r="B205" s="610" t="s">
        <v>161</v>
      </c>
      <c r="C205" s="611"/>
      <c r="D205" s="612"/>
      <c r="E205" s="212">
        <v>3000</v>
      </c>
      <c r="F205" s="207">
        <v>1</v>
      </c>
      <c r="G205" s="50">
        <f>+E205*F205</f>
        <v>3000</v>
      </c>
      <c r="H205" s="49"/>
      <c r="I205" s="222"/>
      <c r="J205" s="222"/>
      <c r="K205" s="222"/>
      <c r="L205" s="222"/>
      <c r="M205" s="222"/>
      <c r="N205" s="222"/>
      <c r="O205" s="222"/>
      <c r="P205" s="222"/>
      <c r="Q205" s="222"/>
      <c r="R205" s="222"/>
      <c r="S205" s="222"/>
      <c r="T205" s="222">
        <f t="shared" ref="T205:T212" si="33">SUM(H205:S205)</f>
        <v>0</v>
      </c>
      <c r="U205" s="222">
        <f t="shared" si="32"/>
        <v>3000</v>
      </c>
    </row>
    <row r="206" spans="1:21" ht="23.25" customHeight="1" x14ac:dyDescent="0.3">
      <c r="A206" s="51"/>
      <c r="B206" s="526"/>
      <c r="C206" s="527"/>
      <c r="D206" s="528"/>
      <c r="E206" s="52"/>
      <c r="F206" s="2"/>
      <c r="G206" s="50">
        <f t="shared" ref="G206:G213" si="34">+E206*F206</f>
        <v>0</v>
      </c>
      <c r="H206" s="49"/>
      <c r="I206" s="222"/>
      <c r="J206" s="222"/>
      <c r="K206" s="222"/>
      <c r="L206" s="222"/>
      <c r="M206" s="222"/>
      <c r="N206" s="222"/>
      <c r="O206" s="222"/>
      <c r="P206" s="222"/>
      <c r="Q206" s="222"/>
      <c r="R206" s="222"/>
      <c r="S206" s="222"/>
      <c r="T206" s="222">
        <f t="shared" si="33"/>
        <v>0</v>
      </c>
      <c r="U206" s="222">
        <f t="shared" si="32"/>
        <v>0</v>
      </c>
    </row>
    <row r="207" spans="1:21" ht="17.25" x14ac:dyDescent="0.3">
      <c r="A207" s="51"/>
      <c r="B207" s="613"/>
      <c r="C207" s="614"/>
      <c r="D207" s="615"/>
      <c r="E207" s="52"/>
      <c r="F207" s="2"/>
      <c r="G207" s="50">
        <f t="shared" si="34"/>
        <v>0</v>
      </c>
      <c r="H207" s="49"/>
      <c r="I207" s="222"/>
      <c r="J207" s="222"/>
      <c r="K207" s="222"/>
      <c r="L207" s="222"/>
      <c r="M207" s="222"/>
      <c r="N207" s="222"/>
      <c r="O207" s="222"/>
      <c r="P207" s="222"/>
      <c r="Q207" s="222"/>
      <c r="R207" s="222"/>
      <c r="S207" s="222"/>
      <c r="T207" s="222">
        <f t="shared" si="33"/>
        <v>0</v>
      </c>
      <c r="U207" s="222">
        <f t="shared" si="32"/>
        <v>0</v>
      </c>
    </row>
    <row r="208" spans="1:21" ht="17.25" x14ac:dyDescent="0.3">
      <c r="A208" s="51"/>
      <c r="B208" s="613"/>
      <c r="C208" s="614"/>
      <c r="D208" s="615"/>
      <c r="E208" s="52"/>
      <c r="F208" s="2"/>
      <c r="G208" s="50">
        <f t="shared" si="34"/>
        <v>0</v>
      </c>
      <c r="H208" s="49"/>
      <c r="I208" s="222"/>
      <c r="J208" s="222"/>
      <c r="K208" s="222"/>
      <c r="L208" s="222"/>
      <c r="M208" s="222"/>
      <c r="N208" s="222"/>
      <c r="O208" s="222"/>
      <c r="P208" s="222"/>
      <c r="Q208" s="222"/>
      <c r="R208" s="222"/>
      <c r="S208" s="222"/>
      <c r="T208" s="222">
        <f t="shared" si="33"/>
        <v>0</v>
      </c>
      <c r="U208" s="222">
        <f t="shared" si="32"/>
        <v>0</v>
      </c>
    </row>
    <row r="209" spans="1:21" ht="17.25" x14ac:dyDescent="0.3">
      <c r="A209" s="51"/>
      <c r="B209" s="607"/>
      <c r="C209" s="608"/>
      <c r="D209" s="609"/>
      <c r="E209" s="52"/>
      <c r="F209" s="2"/>
      <c r="G209" s="50">
        <f t="shared" si="34"/>
        <v>0</v>
      </c>
      <c r="H209" s="49"/>
      <c r="I209" s="222"/>
      <c r="J209" s="222"/>
      <c r="K209" s="222"/>
      <c r="L209" s="222"/>
      <c r="M209" s="222"/>
      <c r="N209" s="222"/>
      <c r="O209" s="222"/>
      <c r="P209" s="222"/>
      <c r="Q209" s="222"/>
      <c r="R209" s="222"/>
      <c r="S209" s="222"/>
      <c r="T209" s="222">
        <f t="shared" si="33"/>
        <v>0</v>
      </c>
      <c r="U209" s="222">
        <f t="shared" si="32"/>
        <v>0</v>
      </c>
    </row>
    <row r="210" spans="1:21" ht="17.25" x14ac:dyDescent="0.3">
      <c r="A210" s="51"/>
      <c r="B210" s="526"/>
      <c r="C210" s="527"/>
      <c r="D210" s="528"/>
      <c r="E210" s="52"/>
      <c r="F210" s="2"/>
      <c r="G210" s="50">
        <f t="shared" si="34"/>
        <v>0</v>
      </c>
      <c r="H210" s="49"/>
      <c r="I210" s="222"/>
      <c r="J210" s="222"/>
      <c r="K210" s="222"/>
      <c r="L210" s="222"/>
      <c r="M210" s="222"/>
      <c r="N210" s="222"/>
      <c r="O210" s="222"/>
      <c r="P210" s="222"/>
      <c r="Q210" s="222"/>
      <c r="R210" s="222"/>
      <c r="S210" s="222"/>
      <c r="T210" s="222">
        <f t="shared" si="33"/>
        <v>0</v>
      </c>
      <c r="U210" s="222">
        <f t="shared" si="32"/>
        <v>0</v>
      </c>
    </row>
    <row r="211" spans="1:21" ht="17.25" x14ac:dyDescent="0.3">
      <c r="A211" s="51"/>
      <c r="B211" s="526"/>
      <c r="C211" s="527"/>
      <c r="D211" s="528"/>
      <c r="E211" s="52"/>
      <c r="F211" s="2"/>
      <c r="G211" s="50">
        <f t="shared" si="34"/>
        <v>0</v>
      </c>
      <c r="H211" s="49"/>
      <c r="I211" s="222"/>
      <c r="J211" s="222"/>
      <c r="K211" s="222"/>
      <c r="L211" s="222"/>
      <c r="M211" s="222"/>
      <c r="N211" s="222"/>
      <c r="O211" s="222"/>
      <c r="P211" s="222"/>
      <c r="Q211" s="222"/>
      <c r="R211" s="222"/>
      <c r="S211" s="222"/>
      <c r="T211" s="222">
        <f t="shared" si="33"/>
        <v>0</v>
      </c>
      <c r="U211" s="222">
        <f t="shared" si="32"/>
        <v>0</v>
      </c>
    </row>
    <row r="212" spans="1:21" ht="17.25" x14ac:dyDescent="0.3">
      <c r="A212" s="51"/>
      <c r="B212" s="526"/>
      <c r="C212" s="527"/>
      <c r="D212" s="528"/>
      <c r="E212" s="52"/>
      <c r="F212" s="2"/>
      <c r="G212" s="50">
        <f t="shared" si="34"/>
        <v>0</v>
      </c>
      <c r="H212" s="49"/>
      <c r="I212" s="222"/>
      <c r="J212" s="222"/>
      <c r="K212" s="222"/>
      <c r="L212" s="222"/>
      <c r="M212" s="222"/>
      <c r="N212" s="222"/>
      <c r="O212" s="222"/>
      <c r="P212" s="222"/>
      <c r="Q212" s="222"/>
      <c r="R212" s="222"/>
      <c r="S212" s="222"/>
      <c r="T212" s="222">
        <f t="shared" si="33"/>
        <v>0</v>
      </c>
      <c r="U212" s="222">
        <f t="shared" si="32"/>
        <v>0</v>
      </c>
    </row>
    <row r="213" spans="1:21" ht="16.5" x14ac:dyDescent="0.3">
      <c r="A213" s="51"/>
      <c r="B213" s="526"/>
      <c r="C213" s="527"/>
      <c r="D213" s="528"/>
      <c r="E213" s="52"/>
      <c r="F213" s="2"/>
      <c r="G213" s="50">
        <f t="shared" si="34"/>
        <v>0</v>
      </c>
      <c r="H213" s="34">
        <f>SUM(H204:H212)</f>
        <v>0</v>
      </c>
      <c r="I213" s="34">
        <f t="shared" ref="I213:S213" si="35">SUM(I204:I212)</f>
        <v>0</v>
      </c>
      <c r="J213" s="34">
        <f t="shared" si="35"/>
        <v>0</v>
      </c>
      <c r="K213" s="34">
        <f t="shared" si="35"/>
        <v>0</v>
      </c>
      <c r="L213" s="34">
        <f t="shared" si="35"/>
        <v>0</v>
      </c>
      <c r="M213" s="34">
        <f t="shared" si="35"/>
        <v>0</v>
      </c>
      <c r="N213" s="34">
        <f t="shared" si="35"/>
        <v>0</v>
      </c>
      <c r="O213" s="34">
        <f t="shared" si="35"/>
        <v>0</v>
      </c>
      <c r="P213" s="34">
        <f t="shared" si="35"/>
        <v>0</v>
      </c>
      <c r="Q213" s="34">
        <f t="shared" si="35"/>
        <v>0</v>
      </c>
      <c r="R213" s="34">
        <f t="shared" si="35"/>
        <v>0</v>
      </c>
      <c r="S213" s="34">
        <f t="shared" si="35"/>
        <v>0</v>
      </c>
      <c r="T213" s="34">
        <f>SUM(T204:T212)</f>
        <v>0</v>
      </c>
      <c r="U213" s="34">
        <f>SUM(U204:U212)</f>
        <v>4170</v>
      </c>
    </row>
    <row r="214" spans="1:21" ht="31.5" customHeight="1" x14ac:dyDescent="0.3">
      <c r="A214" s="480" t="s">
        <v>121</v>
      </c>
      <c r="B214" s="481"/>
      <c r="C214" s="481"/>
      <c r="D214" s="481"/>
      <c r="E214" s="481"/>
      <c r="F214" s="482"/>
      <c r="G214" s="36">
        <f>SUM(G204:G213)</f>
        <v>4170</v>
      </c>
      <c r="H214" s="37">
        <f>H213</f>
        <v>0</v>
      </c>
      <c r="I214" s="37">
        <f t="shared" ref="I214:S214" si="36">I213</f>
        <v>0</v>
      </c>
      <c r="J214" s="37">
        <f t="shared" si="36"/>
        <v>0</v>
      </c>
      <c r="K214" s="37">
        <f t="shared" si="36"/>
        <v>0</v>
      </c>
      <c r="L214" s="37">
        <f t="shared" si="36"/>
        <v>0</v>
      </c>
      <c r="M214" s="37">
        <f t="shared" si="36"/>
        <v>0</v>
      </c>
      <c r="N214" s="37">
        <f t="shared" si="36"/>
        <v>0</v>
      </c>
      <c r="O214" s="37">
        <f t="shared" si="36"/>
        <v>0</v>
      </c>
      <c r="P214" s="37">
        <f t="shared" si="36"/>
        <v>0</v>
      </c>
      <c r="Q214" s="37">
        <f t="shared" si="36"/>
        <v>0</v>
      </c>
      <c r="R214" s="37">
        <f t="shared" si="36"/>
        <v>0</v>
      </c>
      <c r="S214" s="37">
        <f t="shared" si="36"/>
        <v>0</v>
      </c>
      <c r="T214" s="37">
        <f>T213</f>
        <v>0</v>
      </c>
      <c r="U214" s="38">
        <f>G214-T214</f>
        <v>4170</v>
      </c>
    </row>
    <row r="215" spans="1:21" ht="4.5" customHeight="1" x14ac:dyDescent="0.3">
      <c r="A215" s="151"/>
      <c r="B215" s="152"/>
      <c r="C215" s="152"/>
      <c r="D215" s="152"/>
      <c r="E215" s="152"/>
      <c r="F215" s="152"/>
      <c r="G215" s="39"/>
      <c r="H215" s="49"/>
      <c r="I215" s="222"/>
      <c r="J215" s="222"/>
      <c r="K215" s="222"/>
      <c r="L215" s="222"/>
      <c r="M215" s="222"/>
      <c r="N215" s="222"/>
      <c r="O215" s="222"/>
      <c r="P215" s="222"/>
      <c r="Q215" s="222"/>
      <c r="R215" s="222"/>
      <c r="S215" s="222"/>
      <c r="T215" s="222"/>
      <c r="U215" s="222"/>
    </row>
    <row r="216" spans="1:21" ht="32.25" customHeight="1" x14ac:dyDescent="0.3">
      <c r="A216" s="575" t="s">
        <v>122</v>
      </c>
      <c r="B216" s="576"/>
      <c r="C216" s="576"/>
      <c r="D216" s="576"/>
      <c r="E216" s="576"/>
      <c r="F216" s="577"/>
      <c r="G216" s="33" t="s">
        <v>72</v>
      </c>
      <c r="H216" s="49"/>
      <c r="I216" s="222"/>
      <c r="J216" s="222"/>
      <c r="K216" s="222"/>
      <c r="L216" s="222"/>
      <c r="M216" s="222"/>
      <c r="N216" s="222"/>
      <c r="O216" s="222"/>
      <c r="P216" s="222"/>
      <c r="Q216" s="222"/>
      <c r="R216" s="222"/>
      <c r="S216" s="222"/>
      <c r="T216" s="222"/>
      <c r="U216" s="222"/>
    </row>
    <row r="217" spans="1:21" s="167" customFormat="1" ht="52.5" customHeight="1" x14ac:dyDescent="0.3">
      <c r="A217" s="44" t="s">
        <v>111</v>
      </c>
      <c r="B217" s="578" t="s">
        <v>112</v>
      </c>
      <c r="C217" s="579"/>
      <c r="D217" s="579"/>
      <c r="E217" s="579"/>
      <c r="F217" s="580"/>
      <c r="G217" s="23" t="s">
        <v>281</v>
      </c>
      <c r="H217" s="80" t="s">
        <v>74</v>
      </c>
      <c r="I217" s="80" t="s">
        <v>75</v>
      </c>
      <c r="J217" s="80" t="s">
        <v>76</v>
      </c>
      <c r="K217" s="80" t="s">
        <v>77</v>
      </c>
      <c r="L217" s="80" t="s">
        <v>78</v>
      </c>
      <c r="M217" s="80" t="s">
        <v>79</v>
      </c>
      <c r="N217" s="80" t="s">
        <v>80</v>
      </c>
      <c r="O217" s="80" t="s">
        <v>81</v>
      </c>
      <c r="P217" s="80" t="s">
        <v>82</v>
      </c>
      <c r="Q217" s="80" t="s">
        <v>83</v>
      </c>
      <c r="R217" s="80" t="s">
        <v>84</v>
      </c>
      <c r="S217" s="80" t="s">
        <v>85</v>
      </c>
      <c r="T217" s="81" t="s">
        <v>86</v>
      </c>
      <c r="U217" s="24" t="s">
        <v>87</v>
      </c>
    </row>
    <row r="218" spans="1:21" s="167" customFormat="1" ht="17.25" x14ac:dyDescent="0.3">
      <c r="A218" s="208" t="s">
        <v>162</v>
      </c>
      <c r="B218" s="604" t="s">
        <v>163</v>
      </c>
      <c r="C218" s="605"/>
      <c r="D218" s="605"/>
      <c r="E218" s="605"/>
      <c r="F218" s="606"/>
      <c r="G218" s="215">
        <v>5000</v>
      </c>
      <c r="H218" s="55"/>
      <c r="I218" s="225"/>
      <c r="J218" s="225"/>
      <c r="K218" s="225"/>
      <c r="L218" s="225"/>
      <c r="M218" s="225"/>
      <c r="N218" s="225"/>
      <c r="O218" s="225"/>
      <c r="P218" s="225"/>
      <c r="Q218" s="225"/>
      <c r="R218" s="225"/>
      <c r="S218" s="225"/>
      <c r="T218" s="222">
        <f>SUM(H218:S218)</f>
        <v>0</v>
      </c>
      <c r="U218" s="222">
        <f t="shared" ref="U218:U224" si="37">G218-T218</f>
        <v>5000</v>
      </c>
    </row>
    <row r="219" spans="1:21" s="167" customFormat="1" ht="17.25" x14ac:dyDescent="0.3">
      <c r="A219" s="53"/>
      <c r="B219" s="569"/>
      <c r="C219" s="570"/>
      <c r="D219" s="570"/>
      <c r="E219" s="570"/>
      <c r="F219" s="571"/>
      <c r="G219" s="54">
        <v>0</v>
      </c>
      <c r="H219" s="55"/>
      <c r="I219" s="225"/>
      <c r="J219" s="225"/>
      <c r="K219" s="225"/>
      <c r="L219" s="225"/>
      <c r="M219" s="225"/>
      <c r="N219" s="225"/>
      <c r="O219" s="225"/>
      <c r="P219" s="225"/>
      <c r="Q219" s="225"/>
      <c r="R219" s="225"/>
      <c r="S219" s="225"/>
      <c r="T219" s="222">
        <f t="shared" ref="T219:T224" si="38">SUM(H219:S219)</f>
        <v>0</v>
      </c>
      <c r="U219" s="222">
        <f t="shared" si="37"/>
        <v>0</v>
      </c>
    </row>
    <row r="220" spans="1:21" s="167" customFormat="1" ht="17.25" x14ac:dyDescent="0.3">
      <c r="A220" s="56"/>
      <c r="B220" s="569"/>
      <c r="C220" s="570"/>
      <c r="D220" s="570"/>
      <c r="E220" s="570"/>
      <c r="F220" s="571"/>
      <c r="G220" s="54">
        <v>0</v>
      </c>
      <c r="H220" s="55"/>
      <c r="I220" s="225"/>
      <c r="J220" s="225"/>
      <c r="K220" s="225"/>
      <c r="L220" s="225"/>
      <c r="M220" s="225"/>
      <c r="N220" s="225"/>
      <c r="O220" s="225"/>
      <c r="P220" s="225"/>
      <c r="Q220" s="225"/>
      <c r="R220" s="225"/>
      <c r="S220" s="225"/>
      <c r="T220" s="222">
        <f t="shared" si="38"/>
        <v>0</v>
      </c>
      <c r="U220" s="222">
        <f t="shared" si="37"/>
        <v>0</v>
      </c>
    </row>
    <row r="221" spans="1:21" s="167" customFormat="1" ht="17.25" x14ac:dyDescent="0.3">
      <c r="A221" s="56"/>
      <c r="B221" s="569"/>
      <c r="C221" s="570"/>
      <c r="D221" s="570"/>
      <c r="E221" s="570"/>
      <c r="F221" s="571"/>
      <c r="G221" s="54">
        <v>0</v>
      </c>
      <c r="H221" s="55"/>
      <c r="I221" s="225"/>
      <c r="J221" s="225"/>
      <c r="K221" s="225"/>
      <c r="L221" s="225"/>
      <c r="M221" s="225"/>
      <c r="N221" s="225"/>
      <c r="O221" s="225"/>
      <c r="P221" s="225"/>
      <c r="Q221" s="225"/>
      <c r="R221" s="225"/>
      <c r="S221" s="225"/>
      <c r="T221" s="222">
        <f t="shared" si="38"/>
        <v>0</v>
      </c>
      <c r="U221" s="222">
        <f t="shared" si="37"/>
        <v>0</v>
      </c>
    </row>
    <row r="222" spans="1:21" s="167" customFormat="1" ht="17.25" x14ac:dyDescent="0.3">
      <c r="A222" s="56"/>
      <c r="B222" s="569"/>
      <c r="C222" s="570"/>
      <c r="D222" s="570"/>
      <c r="E222" s="570"/>
      <c r="F222" s="571"/>
      <c r="G222" s="54"/>
      <c r="H222" s="55"/>
      <c r="I222" s="225"/>
      <c r="J222" s="225"/>
      <c r="K222" s="225"/>
      <c r="L222" s="225"/>
      <c r="M222" s="225"/>
      <c r="N222" s="225"/>
      <c r="O222" s="225"/>
      <c r="P222" s="225"/>
      <c r="Q222" s="225"/>
      <c r="R222" s="225"/>
      <c r="S222" s="225"/>
      <c r="T222" s="222">
        <f t="shared" si="38"/>
        <v>0</v>
      </c>
      <c r="U222" s="222">
        <f t="shared" si="37"/>
        <v>0</v>
      </c>
    </row>
    <row r="223" spans="1:21" s="167" customFormat="1" ht="17.25" x14ac:dyDescent="0.3">
      <c r="A223" s="56"/>
      <c r="B223" s="569"/>
      <c r="C223" s="570"/>
      <c r="D223" s="570"/>
      <c r="E223" s="570"/>
      <c r="F223" s="571"/>
      <c r="G223" s="54"/>
      <c r="H223" s="55"/>
      <c r="I223" s="225"/>
      <c r="J223" s="225"/>
      <c r="K223" s="225"/>
      <c r="L223" s="225"/>
      <c r="M223" s="225"/>
      <c r="N223" s="225"/>
      <c r="O223" s="225"/>
      <c r="P223" s="225"/>
      <c r="Q223" s="225"/>
      <c r="R223" s="225"/>
      <c r="S223" s="225"/>
      <c r="T223" s="222">
        <f t="shared" si="38"/>
        <v>0</v>
      </c>
      <c r="U223" s="222">
        <f t="shared" si="37"/>
        <v>0</v>
      </c>
    </row>
    <row r="224" spans="1:21" s="167" customFormat="1" ht="17.25" x14ac:dyDescent="0.3">
      <c r="A224" s="56"/>
      <c r="B224" s="569"/>
      <c r="C224" s="570"/>
      <c r="D224" s="570"/>
      <c r="E224" s="570"/>
      <c r="F224" s="571"/>
      <c r="G224" s="54"/>
      <c r="H224" s="55"/>
      <c r="I224" s="225"/>
      <c r="J224" s="225"/>
      <c r="K224" s="225"/>
      <c r="L224" s="225"/>
      <c r="M224" s="225"/>
      <c r="N224" s="225"/>
      <c r="O224" s="225"/>
      <c r="P224" s="225"/>
      <c r="Q224" s="225"/>
      <c r="R224" s="225"/>
      <c r="S224" s="225"/>
      <c r="T224" s="222">
        <f t="shared" si="38"/>
        <v>0</v>
      </c>
      <c r="U224" s="222">
        <f t="shared" si="37"/>
        <v>0</v>
      </c>
    </row>
    <row r="225" spans="1:21" s="167" customFormat="1" ht="16.5" x14ac:dyDescent="0.3">
      <c r="A225" s="56"/>
      <c r="B225" s="569"/>
      <c r="C225" s="570"/>
      <c r="D225" s="570"/>
      <c r="E225" s="570"/>
      <c r="F225" s="571"/>
      <c r="G225" s="54"/>
      <c r="H225" s="34">
        <f>SUM(H218:H219)</f>
        <v>0</v>
      </c>
      <c r="I225" s="34">
        <f t="shared" ref="I225:S225" si="39">SUM(I218:I219)</f>
        <v>0</v>
      </c>
      <c r="J225" s="34">
        <f t="shared" si="39"/>
        <v>0</v>
      </c>
      <c r="K225" s="34">
        <f t="shared" si="39"/>
        <v>0</v>
      </c>
      <c r="L225" s="34">
        <f t="shared" si="39"/>
        <v>0</v>
      </c>
      <c r="M225" s="34">
        <f t="shared" si="39"/>
        <v>0</v>
      </c>
      <c r="N225" s="34">
        <f t="shared" si="39"/>
        <v>0</v>
      </c>
      <c r="O225" s="34">
        <f t="shared" si="39"/>
        <v>0</v>
      </c>
      <c r="P225" s="34">
        <f t="shared" si="39"/>
        <v>0</v>
      </c>
      <c r="Q225" s="34">
        <f t="shared" si="39"/>
        <v>0</v>
      </c>
      <c r="R225" s="34">
        <f t="shared" si="39"/>
        <v>0</v>
      </c>
      <c r="S225" s="34">
        <f t="shared" si="39"/>
        <v>0</v>
      </c>
      <c r="T225" s="34">
        <f>SUM(T216:T224)</f>
        <v>0</v>
      </c>
      <c r="U225" s="34">
        <f>SUM(U216:U224)</f>
        <v>5000</v>
      </c>
    </row>
    <row r="226" spans="1:21" s="167" customFormat="1" ht="32.25" customHeight="1" x14ac:dyDescent="0.3">
      <c r="A226" s="601" t="s">
        <v>123</v>
      </c>
      <c r="B226" s="602"/>
      <c r="C226" s="602"/>
      <c r="D226" s="602"/>
      <c r="E226" s="602"/>
      <c r="F226" s="603"/>
      <c r="G226" s="57">
        <f>SUM(G218:G225)</f>
        <v>5000</v>
      </c>
      <c r="H226" s="37">
        <f>H225</f>
        <v>0</v>
      </c>
      <c r="I226" s="37">
        <f t="shared" ref="I226:S226" si="40">I225</f>
        <v>0</v>
      </c>
      <c r="J226" s="37">
        <f t="shared" si="40"/>
        <v>0</v>
      </c>
      <c r="K226" s="37">
        <f t="shared" si="40"/>
        <v>0</v>
      </c>
      <c r="L226" s="37">
        <f t="shared" si="40"/>
        <v>0</v>
      </c>
      <c r="M226" s="37">
        <f t="shared" si="40"/>
        <v>0</v>
      </c>
      <c r="N226" s="37">
        <f t="shared" si="40"/>
        <v>0</v>
      </c>
      <c r="O226" s="37">
        <f t="shared" si="40"/>
        <v>0</v>
      </c>
      <c r="P226" s="37">
        <f t="shared" si="40"/>
        <v>0</v>
      </c>
      <c r="Q226" s="37">
        <f t="shared" si="40"/>
        <v>0</v>
      </c>
      <c r="R226" s="37">
        <f t="shared" si="40"/>
        <v>0</v>
      </c>
      <c r="S226" s="37">
        <f t="shared" si="40"/>
        <v>0</v>
      </c>
      <c r="T226" s="37">
        <f>T225</f>
        <v>0</v>
      </c>
      <c r="U226" s="38">
        <f>G226-T226</f>
        <v>5000</v>
      </c>
    </row>
    <row r="227" spans="1:21" ht="5.25" customHeight="1" x14ac:dyDescent="0.3">
      <c r="A227" s="151"/>
      <c r="B227" s="152"/>
      <c r="C227" s="152"/>
      <c r="D227" s="152"/>
      <c r="E227" s="152"/>
      <c r="F227" s="152"/>
      <c r="G227" s="39"/>
      <c r="H227" s="49"/>
      <c r="I227" s="222"/>
      <c r="J227" s="222"/>
      <c r="K227" s="222"/>
      <c r="L227" s="222"/>
      <c r="M227" s="222"/>
      <c r="N227" s="222"/>
      <c r="O227" s="222"/>
      <c r="P227" s="222"/>
      <c r="Q227" s="222"/>
      <c r="R227" s="222"/>
      <c r="S227" s="222"/>
      <c r="T227" s="222"/>
      <c r="U227" s="222"/>
    </row>
    <row r="228" spans="1:21" ht="33" customHeight="1" x14ac:dyDescent="0.3">
      <c r="A228" s="575" t="s">
        <v>49</v>
      </c>
      <c r="B228" s="576"/>
      <c r="C228" s="576"/>
      <c r="D228" s="576"/>
      <c r="E228" s="576"/>
      <c r="F228" s="577"/>
      <c r="G228" s="33" t="s">
        <v>72</v>
      </c>
      <c r="H228" s="49"/>
      <c r="I228" s="222"/>
      <c r="J228" s="222"/>
      <c r="K228" s="222"/>
      <c r="L228" s="222"/>
      <c r="M228" s="222"/>
      <c r="N228" s="222"/>
      <c r="O228" s="222"/>
      <c r="P228" s="222"/>
      <c r="Q228" s="222"/>
      <c r="R228" s="222"/>
      <c r="S228" s="222"/>
      <c r="T228" s="222"/>
      <c r="U228" s="222"/>
    </row>
    <row r="229" spans="1:21" ht="52.5" customHeight="1" x14ac:dyDescent="0.3">
      <c r="A229" s="44" t="s">
        <v>111</v>
      </c>
      <c r="B229" s="578" t="s">
        <v>112</v>
      </c>
      <c r="C229" s="579"/>
      <c r="D229" s="580"/>
      <c r="E229" s="40" t="s">
        <v>113</v>
      </c>
      <c r="F229" s="40" t="s">
        <v>114</v>
      </c>
      <c r="G229" s="23" t="s">
        <v>281</v>
      </c>
      <c r="H229" s="80" t="s">
        <v>74</v>
      </c>
      <c r="I229" s="80" t="s">
        <v>75</v>
      </c>
      <c r="J229" s="80" t="s">
        <v>76</v>
      </c>
      <c r="K229" s="80" t="s">
        <v>77</v>
      </c>
      <c r="L229" s="80" t="s">
        <v>78</v>
      </c>
      <c r="M229" s="80" t="s">
        <v>79</v>
      </c>
      <c r="N229" s="80" t="s">
        <v>80</v>
      </c>
      <c r="O229" s="80" t="s">
        <v>81</v>
      </c>
      <c r="P229" s="80" t="s">
        <v>82</v>
      </c>
      <c r="Q229" s="80" t="s">
        <v>83</v>
      </c>
      <c r="R229" s="80" t="s">
        <v>84</v>
      </c>
      <c r="S229" s="80" t="s">
        <v>85</v>
      </c>
      <c r="T229" s="81" t="s">
        <v>86</v>
      </c>
      <c r="U229" s="24" t="s">
        <v>87</v>
      </c>
    </row>
    <row r="230" spans="1:21" ht="17.25" x14ac:dyDescent="0.3">
      <c r="A230" s="204" t="s">
        <v>164</v>
      </c>
      <c r="B230" s="598" t="s">
        <v>165</v>
      </c>
      <c r="C230" s="599"/>
      <c r="D230" s="600"/>
      <c r="E230" s="216">
        <v>350</v>
      </c>
      <c r="F230" s="207">
        <v>10</v>
      </c>
      <c r="G230" s="50">
        <f>E230*F230</f>
        <v>3500</v>
      </c>
      <c r="H230" s="49"/>
      <c r="I230" s="222"/>
      <c r="J230" s="222"/>
      <c r="K230" s="222"/>
      <c r="L230" s="222"/>
      <c r="M230" s="222"/>
      <c r="N230" s="222"/>
      <c r="O230" s="222"/>
      <c r="P230" s="222"/>
      <c r="Q230" s="222"/>
      <c r="R230" s="222"/>
      <c r="S230" s="222"/>
      <c r="T230" s="222">
        <f>SUM(H230:S230)</f>
        <v>0</v>
      </c>
      <c r="U230" s="222">
        <f t="shared" ref="U230:U233" si="41">G230-T230</f>
        <v>3500</v>
      </c>
    </row>
    <row r="231" spans="1:21" ht="17.25" x14ac:dyDescent="0.3">
      <c r="A231" s="155"/>
      <c r="B231" s="495"/>
      <c r="C231" s="496"/>
      <c r="D231" s="497"/>
      <c r="E231" s="4"/>
      <c r="F231" s="2"/>
      <c r="G231" s="50">
        <f t="shared" ref="G231:G233" si="42">E231*F231</f>
        <v>0</v>
      </c>
      <c r="H231" s="49"/>
      <c r="I231" s="222"/>
      <c r="J231" s="222"/>
      <c r="K231" s="222"/>
      <c r="L231" s="222"/>
      <c r="M231" s="222"/>
      <c r="N231" s="222"/>
      <c r="O231" s="222"/>
      <c r="P231" s="222"/>
      <c r="Q231" s="222"/>
      <c r="R231" s="222"/>
      <c r="S231" s="222"/>
      <c r="T231" s="222">
        <f>SUM(H231:S231)</f>
        <v>0</v>
      </c>
      <c r="U231" s="222">
        <f t="shared" si="41"/>
        <v>0</v>
      </c>
    </row>
    <row r="232" spans="1:21" ht="17.25" x14ac:dyDescent="0.3">
      <c r="A232" s="3"/>
      <c r="B232" s="495"/>
      <c r="C232" s="496"/>
      <c r="D232" s="497"/>
      <c r="E232" s="4"/>
      <c r="F232" s="2"/>
      <c r="G232" s="50">
        <f t="shared" si="42"/>
        <v>0</v>
      </c>
      <c r="H232" s="49"/>
      <c r="I232" s="222"/>
      <c r="J232" s="222"/>
      <c r="K232" s="222"/>
      <c r="L232" s="222"/>
      <c r="M232" s="222"/>
      <c r="N232" s="222"/>
      <c r="O232" s="222"/>
      <c r="P232" s="222"/>
      <c r="Q232" s="222"/>
      <c r="R232" s="222"/>
      <c r="S232" s="222"/>
      <c r="T232" s="222">
        <f>SUM(H232:S232)</f>
        <v>0</v>
      </c>
      <c r="U232" s="222">
        <f t="shared" si="41"/>
        <v>0</v>
      </c>
    </row>
    <row r="233" spans="1:21" ht="17.25" x14ac:dyDescent="0.3">
      <c r="A233" s="3"/>
      <c r="B233" s="495"/>
      <c r="C233" s="496"/>
      <c r="D233" s="497"/>
      <c r="E233" s="4"/>
      <c r="F233" s="2"/>
      <c r="G233" s="50">
        <f t="shared" si="42"/>
        <v>0</v>
      </c>
      <c r="H233" s="49"/>
      <c r="I233" s="222"/>
      <c r="J233" s="222"/>
      <c r="K233" s="222"/>
      <c r="L233" s="222"/>
      <c r="M233" s="222"/>
      <c r="N233" s="222"/>
      <c r="O233" s="222"/>
      <c r="P233" s="222"/>
      <c r="Q233" s="222"/>
      <c r="R233" s="222"/>
      <c r="S233" s="222"/>
      <c r="T233" s="222">
        <f>SUM(H233:S233)</f>
        <v>0</v>
      </c>
      <c r="U233" s="222">
        <f t="shared" si="41"/>
        <v>0</v>
      </c>
    </row>
    <row r="234" spans="1:21" ht="16.5" x14ac:dyDescent="0.3">
      <c r="A234" s="3"/>
      <c r="B234" s="495"/>
      <c r="C234" s="496"/>
      <c r="D234" s="497"/>
      <c r="E234" s="4"/>
      <c r="F234" s="2"/>
      <c r="G234" s="50"/>
      <c r="H234" s="34">
        <f>SUM(H230:H233)</f>
        <v>0</v>
      </c>
      <c r="I234" s="34">
        <f t="shared" ref="I234:S234" si="43">SUM(I230:I233)</f>
        <v>0</v>
      </c>
      <c r="J234" s="34">
        <f t="shared" si="43"/>
        <v>0</v>
      </c>
      <c r="K234" s="34">
        <f t="shared" si="43"/>
        <v>0</v>
      </c>
      <c r="L234" s="34">
        <f t="shared" si="43"/>
        <v>0</v>
      </c>
      <c r="M234" s="34">
        <f t="shared" si="43"/>
        <v>0</v>
      </c>
      <c r="N234" s="34">
        <f t="shared" si="43"/>
        <v>0</v>
      </c>
      <c r="O234" s="34">
        <f t="shared" si="43"/>
        <v>0</v>
      </c>
      <c r="P234" s="34">
        <f t="shared" si="43"/>
        <v>0</v>
      </c>
      <c r="Q234" s="34">
        <f t="shared" si="43"/>
        <v>0</v>
      </c>
      <c r="R234" s="34">
        <f t="shared" si="43"/>
        <v>0</v>
      </c>
      <c r="S234" s="34">
        <f t="shared" si="43"/>
        <v>0</v>
      </c>
      <c r="T234" s="34">
        <f>SUM(T230:T233)</f>
        <v>0</v>
      </c>
      <c r="U234" s="34">
        <f>SUM(U230:U233)</f>
        <v>3500</v>
      </c>
    </row>
    <row r="235" spans="1:21" ht="32.25" customHeight="1" x14ac:dyDescent="0.3">
      <c r="A235" s="480" t="s">
        <v>124</v>
      </c>
      <c r="B235" s="481"/>
      <c r="C235" s="481"/>
      <c r="D235" s="481"/>
      <c r="E235" s="481"/>
      <c r="F235" s="482"/>
      <c r="G235" s="36">
        <f>SUM(G230:G234)</f>
        <v>3500</v>
      </c>
      <c r="H235" s="37">
        <f>H234</f>
        <v>0</v>
      </c>
      <c r="I235" s="37">
        <f t="shared" ref="I235:S235" si="44">I234</f>
        <v>0</v>
      </c>
      <c r="J235" s="37">
        <f t="shared" si="44"/>
        <v>0</v>
      </c>
      <c r="K235" s="37">
        <f t="shared" si="44"/>
        <v>0</v>
      </c>
      <c r="L235" s="37">
        <f t="shared" si="44"/>
        <v>0</v>
      </c>
      <c r="M235" s="37">
        <f t="shared" si="44"/>
        <v>0</v>
      </c>
      <c r="N235" s="37">
        <f t="shared" si="44"/>
        <v>0</v>
      </c>
      <c r="O235" s="37">
        <f t="shared" si="44"/>
        <v>0</v>
      </c>
      <c r="P235" s="37">
        <f t="shared" si="44"/>
        <v>0</v>
      </c>
      <c r="Q235" s="37">
        <f t="shared" si="44"/>
        <v>0</v>
      </c>
      <c r="R235" s="37">
        <f t="shared" si="44"/>
        <v>0</v>
      </c>
      <c r="S235" s="37">
        <f t="shared" si="44"/>
        <v>0</v>
      </c>
      <c r="T235" s="37">
        <f>T234</f>
        <v>0</v>
      </c>
      <c r="U235" s="38">
        <f>G235-T235</f>
        <v>3500</v>
      </c>
    </row>
    <row r="236" spans="1:21" ht="17.25" x14ac:dyDescent="0.3">
      <c r="A236" s="151"/>
      <c r="B236" s="152"/>
      <c r="C236" s="152"/>
      <c r="D236" s="152"/>
      <c r="E236" s="152"/>
      <c r="F236" s="152"/>
      <c r="G236" s="39"/>
      <c r="H236" s="49"/>
      <c r="I236" s="222"/>
      <c r="J236" s="222"/>
      <c r="K236" s="222"/>
      <c r="L236" s="222"/>
      <c r="M236" s="222"/>
      <c r="N236" s="222"/>
      <c r="O236" s="222"/>
      <c r="P236" s="222"/>
      <c r="Q236" s="222"/>
      <c r="R236" s="222"/>
      <c r="S236" s="222"/>
      <c r="T236" s="222"/>
      <c r="U236" s="222"/>
    </row>
    <row r="237" spans="1:21" ht="33" hidden="1" customHeight="1" x14ac:dyDescent="0.3">
      <c r="A237" s="575" t="s">
        <v>125</v>
      </c>
      <c r="B237" s="581"/>
      <c r="C237" s="581"/>
      <c r="D237" s="581"/>
      <c r="E237" s="581"/>
      <c r="F237" s="594"/>
      <c r="G237" s="33" t="s">
        <v>72</v>
      </c>
      <c r="H237" s="49"/>
      <c r="I237" s="222"/>
      <c r="J237" s="222"/>
      <c r="K237" s="222"/>
      <c r="L237" s="222"/>
      <c r="M237" s="222"/>
      <c r="N237" s="222"/>
      <c r="O237" s="222"/>
      <c r="P237" s="222"/>
      <c r="Q237" s="222"/>
      <c r="R237" s="222"/>
      <c r="S237" s="222"/>
      <c r="T237" s="222"/>
      <c r="U237" s="222"/>
    </row>
    <row r="238" spans="1:21" s="167" customFormat="1" ht="51.75" hidden="1" customHeight="1" x14ac:dyDescent="0.3">
      <c r="A238" s="44" t="s">
        <v>111</v>
      </c>
      <c r="B238" s="578" t="s">
        <v>112</v>
      </c>
      <c r="C238" s="579"/>
      <c r="D238" s="580"/>
      <c r="E238" s="40" t="s">
        <v>113</v>
      </c>
      <c r="F238" s="40" t="s">
        <v>114</v>
      </c>
      <c r="G238" s="23" t="s">
        <v>103</v>
      </c>
      <c r="H238" s="80" t="str">
        <f t="shared" ref="H238:S238" si="45">H49</f>
        <v>July</v>
      </c>
      <c r="I238" s="80" t="str">
        <f t="shared" si="45"/>
        <v xml:space="preserve">August </v>
      </c>
      <c r="J238" s="80" t="str">
        <f t="shared" si="45"/>
        <v>September</v>
      </c>
      <c r="K238" s="80" t="str">
        <f t="shared" si="45"/>
        <v>October</v>
      </c>
      <c r="L238" s="80" t="str">
        <f t="shared" si="45"/>
        <v>November</v>
      </c>
      <c r="M238" s="80" t="str">
        <f t="shared" si="45"/>
        <v>December</v>
      </c>
      <c r="N238" s="80" t="str">
        <f t="shared" si="45"/>
        <v>January</v>
      </c>
      <c r="O238" s="80" t="str">
        <f t="shared" si="45"/>
        <v>February</v>
      </c>
      <c r="P238" s="80" t="str">
        <f t="shared" si="45"/>
        <v>March</v>
      </c>
      <c r="Q238" s="80" t="str">
        <f t="shared" si="45"/>
        <v>April</v>
      </c>
      <c r="R238" s="80" t="str">
        <f t="shared" si="45"/>
        <v>May</v>
      </c>
      <c r="S238" s="80" t="str">
        <f t="shared" si="45"/>
        <v>June</v>
      </c>
      <c r="T238" s="81" t="s">
        <v>86</v>
      </c>
      <c r="U238" s="24" t="s">
        <v>87</v>
      </c>
    </row>
    <row r="239" spans="1:21" ht="17.25" hidden="1" x14ac:dyDescent="0.3">
      <c r="A239" s="155"/>
      <c r="B239" s="595"/>
      <c r="C239" s="596"/>
      <c r="D239" s="597"/>
      <c r="E239" s="4"/>
      <c r="F239" s="58"/>
      <c r="G239" s="42">
        <f t="shared" ref="G239:G242" si="46">(E239*F239)</f>
        <v>0</v>
      </c>
      <c r="H239" s="49"/>
      <c r="I239" s="222"/>
      <c r="J239" s="222"/>
      <c r="K239" s="222"/>
      <c r="L239" s="222"/>
      <c r="M239" s="222"/>
      <c r="N239" s="222"/>
      <c r="O239" s="222"/>
      <c r="P239" s="222"/>
      <c r="Q239" s="222"/>
      <c r="R239" s="222"/>
      <c r="S239" s="222"/>
      <c r="T239" s="222">
        <f>SUM(H239:S239)</f>
        <v>0</v>
      </c>
      <c r="U239" s="222">
        <f t="shared" ref="U239:U241" si="47">G239-T239</f>
        <v>0</v>
      </c>
    </row>
    <row r="240" spans="1:21" ht="17.25" hidden="1" x14ac:dyDescent="0.3">
      <c r="A240" s="155"/>
      <c r="B240" s="149"/>
      <c r="C240" s="150"/>
      <c r="D240" s="150"/>
      <c r="E240" s="4"/>
      <c r="F240" s="58"/>
      <c r="G240" s="42">
        <f t="shared" si="46"/>
        <v>0</v>
      </c>
      <c r="H240" s="49"/>
      <c r="I240" s="222"/>
      <c r="J240" s="222"/>
      <c r="K240" s="222"/>
      <c r="L240" s="222"/>
      <c r="M240" s="222"/>
      <c r="N240" s="222"/>
      <c r="O240" s="222"/>
      <c r="P240" s="222"/>
      <c r="Q240" s="222"/>
      <c r="R240" s="222"/>
      <c r="S240" s="222"/>
      <c r="T240" s="222">
        <f>SUM(H240:S240)</f>
        <v>0</v>
      </c>
      <c r="U240" s="222">
        <f t="shared" si="47"/>
        <v>0</v>
      </c>
    </row>
    <row r="241" spans="1:21" ht="17.25" hidden="1" x14ac:dyDescent="0.3">
      <c r="A241" s="3"/>
      <c r="B241" s="149"/>
      <c r="C241" s="150"/>
      <c r="D241" s="150"/>
      <c r="E241" s="4"/>
      <c r="F241" s="58"/>
      <c r="G241" s="42">
        <f t="shared" si="46"/>
        <v>0</v>
      </c>
      <c r="H241" s="49"/>
      <c r="I241" s="222"/>
      <c r="J241" s="222"/>
      <c r="K241" s="222"/>
      <c r="L241" s="222"/>
      <c r="M241" s="222"/>
      <c r="N241" s="222"/>
      <c r="O241" s="222"/>
      <c r="P241" s="222"/>
      <c r="Q241" s="222"/>
      <c r="R241" s="222"/>
      <c r="S241" s="222"/>
      <c r="T241" s="222">
        <f>SUM(H241:S241)</f>
        <v>0</v>
      </c>
      <c r="U241" s="222">
        <f t="shared" si="47"/>
        <v>0</v>
      </c>
    </row>
    <row r="242" spans="1:21" ht="17.25" hidden="1" customHeight="1" x14ac:dyDescent="0.3">
      <c r="A242" s="3"/>
      <c r="B242" s="149"/>
      <c r="C242" s="150"/>
      <c r="D242" s="150"/>
      <c r="E242" s="4"/>
      <c r="F242" s="58"/>
      <c r="G242" s="42">
        <f t="shared" si="46"/>
        <v>0</v>
      </c>
      <c r="H242" s="34">
        <f>SUM(H239:H241)</f>
        <v>0</v>
      </c>
      <c r="I242" s="34">
        <f t="shared" ref="I242:S242" si="48">SUM(I239:I241)</f>
        <v>0</v>
      </c>
      <c r="J242" s="34">
        <f t="shared" si="48"/>
        <v>0</v>
      </c>
      <c r="K242" s="34">
        <f t="shared" si="48"/>
        <v>0</v>
      </c>
      <c r="L242" s="34">
        <f t="shared" si="48"/>
        <v>0</v>
      </c>
      <c r="M242" s="34">
        <f t="shared" si="48"/>
        <v>0</v>
      </c>
      <c r="N242" s="34">
        <f t="shared" si="48"/>
        <v>0</v>
      </c>
      <c r="O242" s="34">
        <f t="shared" si="48"/>
        <v>0</v>
      </c>
      <c r="P242" s="34">
        <f t="shared" si="48"/>
        <v>0</v>
      </c>
      <c r="Q242" s="34">
        <f t="shared" si="48"/>
        <v>0</v>
      </c>
      <c r="R242" s="34">
        <f t="shared" si="48"/>
        <v>0</v>
      </c>
      <c r="S242" s="34">
        <f t="shared" si="48"/>
        <v>0</v>
      </c>
      <c r="T242" s="34">
        <f>SUM(T239:T241)</f>
        <v>0</v>
      </c>
      <c r="U242" s="34">
        <f>SUM(U239:U241)</f>
        <v>0</v>
      </c>
    </row>
    <row r="243" spans="1:21" ht="32.25" hidden="1" customHeight="1" x14ac:dyDescent="0.3">
      <c r="A243" s="480" t="s">
        <v>126</v>
      </c>
      <c r="B243" s="481"/>
      <c r="C243" s="481"/>
      <c r="D243" s="481"/>
      <c r="E243" s="481"/>
      <c r="F243" s="482"/>
      <c r="G243" s="36">
        <f>SUM(G239:G242)</f>
        <v>0</v>
      </c>
      <c r="H243" s="37">
        <f>H242</f>
        <v>0</v>
      </c>
      <c r="I243" s="37">
        <f t="shared" ref="I243:T243" si="49">I242</f>
        <v>0</v>
      </c>
      <c r="J243" s="37">
        <f t="shared" si="49"/>
        <v>0</v>
      </c>
      <c r="K243" s="37">
        <f t="shared" si="49"/>
        <v>0</v>
      </c>
      <c r="L243" s="37">
        <f t="shared" si="49"/>
        <v>0</v>
      </c>
      <c r="M243" s="37">
        <f t="shared" si="49"/>
        <v>0</v>
      </c>
      <c r="N243" s="37">
        <f t="shared" si="49"/>
        <v>0</v>
      </c>
      <c r="O243" s="37">
        <f t="shared" si="49"/>
        <v>0</v>
      </c>
      <c r="P243" s="37">
        <f t="shared" si="49"/>
        <v>0</v>
      </c>
      <c r="Q243" s="37">
        <f t="shared" si="49"/>
        <v>0</v>
      </c>
      <c r="R243" s="37">
        <f t="shared" si="49"/>
        <v>0</v>
      </c>
      <c r="S243" s="37">
        <f t="shared" si="49"/>
        <v>0</v>
      </c>
      <c r="T243" s="37">
        <f t="shared" si="49"/>
        <v>0</v>
      </c>
      <c r="U243" s="38">
        <f>G243-T243</f>
        <v>0</v>
      </c>
    </row>
    <row r="244" spans="1:21" ht="32.25" customHeight="1" x14ac:dyDescent="0.3">
      <c r="A244" s="573" t="s">
        <v>127</v>
      </c>
      <c r="B244" s="574"/>
      <c r="C244" s="574"/>
      <c r="D244" s="574"/>
      <c r="E244" s="574"/>
      <c r="F244" s="574"/>
      <c r="G244" s="59">
        <f>G243+G235+G226+G214+G200+G190+G178+G165</f>
        <v>232995</v>
      </c>
      <c r="H244" s="59">
        <f t="shared" ref="H244:T244" si="50">H243+H235+H226+H214+H200+H190+H178+H165</f>
        <v>0</v>
      </c>
      <c r="I244" s="59">
        <f t="shared" si="50"/>
        <v>0</v>
      </c>
      <c r="J244" s="59">
        <f t="shared" si="50"/>
        <v>0</v>
      </c>
      <c r="K244" s="59">
        <f t="shared" si="50"/>
        <v>0</v>
      </c>
      <c r="L244" s="59">
        <f t="shared" si="50"/>
        <v>0</v>
      </c>
      <c r="M244" s="59">
        <f t="shared" si="50"/>
        <v>0</v>
      </c>
      <c r="N244" s="59">
        <f t="shared" si="50"/>
        <v>0</v>
      </c>
      <c r="O244" s="59">
        <f t="shared" si="50"/>
        <v>0</v>
      </c>
      <c r="P244" s="59">
        <f t="shared" si="50"/>
        <v>0</v>
      </c>
      <c r="Q244" s="59">
        <f t="shared" si="50"/>
        <v>0</v>
      </c>
      <c r="R244" s="59">
        <f t="shared" si="50"/>
        <v>0</v>
      </c>
      <c r="S244" s="59">
        <f t="shared" si="50"/>
        <v>0</v>
      </c>
      <c r="T244" s="59">
        <f t="shared" si="50"/>
        <v>0</v>
      </c>
      <c r="U244" s="59">
        <f>G244-T244</f>
        <v>232995</v>
      </c>
    </row>
    <row r="245" spans="1:21" ht="6.75" customHeight="1" x14ac:dyDescent="0.3">
      <c r="A245" s="60"/>
      <c r="B245" s="61"/>
      <c r="C245" s="61"/>
      <c r="D245" s="61"/>
      <c r="E245" s="61"/>
      <c r="F245" s="61"/>
      <c r="G245" s="39"/>
      <c r="H245" s="49"/>
      <c r="I245" s="222"/>
      <c r="J245" s="222"/>
      <c r="K245" s="222"/>
      <c r="L245" s="222"/>
      <c r="M245" s="222"/>
      <c r="N245" s="222"/>
      <c r="O245" s="222"/>
      <c r="P245" s="222"/>
      <c r="Q245" s="222"/>
      <c r="R245" s="222"/>
      <c r="S245" s="222"/>
      <c r="T245" s="222"/>
      <c r="U245" s="222"/>
    </row>
    <row r="246" spans="1:21" ht="28.5" customHeight="1" x14ac:dyDescent="0.3">
      <c r="A246" s="575" t="s">
        <v>128</v>
      </c>
      <c r="B246" s="581"/>
      <c r="C246" s="581"/>
      <c r="D246" s="581"/>
      <c r="E246" s="581"/>
      <c r="F246" s="581"/>
      <c r="G246" s="581"/>
      <c r="H246" s="80" t="s">
        <v>74</v>
      </c>
      <c r="I246" s="80" t="s">
        <v>75</v>
      </c>
      <c r="J246" s="80" t="s">
        <v>76</v>
      </c>
      <c r="K246" s="80" t="s">
        <v>77</v>
      </c>
      <c r="L246" s="80" t="s">
        <v>78</v>
      </c>
      <c r="M246" s="80" t="s">
        <v>79</v>
      </c>
      <c r="N246" s="80" t="s">
        <v>80</v>
      </c>
      <c r="O246" s="80" t="s">
        <v>81</v>
      </c>
      <c r="P246" s="80" t="s">
        <v>82</v>
      </c>
      <c r="Q246" s="80" t="s">
        <v>83</v>
      </c>
      <c r="R246" s="80" t="s">
        <v>84</v>
      </c>
      <c r="S246" s="80" t="s">
        <v>85</v>
      </c>
      <c r="T246" s="81" t="s">
        <v>86</v>
      </c>
      <c r="U246" s="24" t="s">
        <v>87</v>
      </c>
    </row>
    <row r="247" spans="1:21" ht="18.75" customHeight="1" x14ac:dyDescent="0.3">
      <c r="A247" s="582" t="s">
        <v>129</v>
      </c>
      <c r="B247" s="583"/>
      <c r="C247" s="583"/>
      <c r="D247" s="583"/>
      <c r="E247" s="583"/>
      <c r="F247" s="584"/>
      <c r="G247" s="62">
        <f>G182-25000</f>
        <v>75000</v>
      </c>
      <c r="H247" s="7"/>
      <c r="I247" s="223"/>
      <c r="J247" s="223"/>
      <c r="K247" s="223"/>
      <c r="L247" s="223"/>
      <c r="M247" s="223"/>
      <c r="N247" s="223"/>
      <c r="O247" s="223"/>
      <c r="P247" s="223"/>
      <c r="Q247" s="223"/>
      <c r="R247" s="223"/>
      <c r="S247" s="223"/>
      <c r="T247" s="222">
        <f t="shared" ref="T247:T250" si="51">SUM(H247:S247)</f>
        <v>0</v>
      </c>
      <c r="U247" s="222">
        <f t="shared" ref="U247:U250" si="52">G247-T247</f>
        <v>75000</v>
      </c>
    </row>
    <row r="248" spans="1:21" ht="18" customHeight="1" x14ac:dyDescent="0.3">
      <c r="A248" s="585" t="s">
        <v>130</v>
      </c>
      <c r="B248" s="586"/>
      <c r="C248" s="586"/>
      <c r="D248" s="586"/>
      <c r="E248" s="586"/>
      <c r="F248" s="587"/>
      <c r="G248" s="62">
        <v>0</v>
      </c>
      <c r="H248" s="7"/>
      <c r="I248" s="223"/>
      <c r="J248" s="223"/>
      <c r="K248" s="223"/>
      <c r="L248" s="223"/>
      <c r="M248" s="223"/>
      <c r="N248" s="223"/>
      <c r="O248" s="223"/>
      <c r="P248" s="223"/>
      <c r="Q248" s="223"/>
      <c r="R248" s="223"/>
      <c r="S248" s="223"/>
      <c r="T248" s="222">
        <f t="shared" si="51"/>
        <v>0</v>
      </c>
      <c r="U248" s="222">
        <f t="shared" si="52"/>
        <v>0</v>
      </c>
    </row>
    <row r="249" spans="1:21" ht="18" customHeight="1" x14ac:dyDescent="0.3">
      <c r="A249" s="585" t="s">
        <v>131</v>
      </c>
      <c r="B249" s="586"/>
      <c r="C249" s="586"/>
      <c r="D249" s="586"/>
      <c r="E249" s="586"/>
      <c r="F249" s="587"/>
      <c r="G249" s="62">
        <v>0</v>
      </c>
      <c r="H249" s="7"/>
      <c r="I249" s="223"/>
      <c r="J249" s="223"/>
      <c r="K249" s="223"/>
      <c r="L249" s="223"/>
      <c r="M249" s="223"/>
      <c r="N249" s="223"/>
      <c r="O249" s="223"/>
      <c r="P249" s="223"/>
      <c r="Q249" s="223"/>
      <c r="R249" s="223"/>
      <c r="S249" s="223"/>
      <c r="T249" s="222">
        <f t="shared" si="51"/>
        <v>0</v>
      </c>
      <c r="U249" s="222">
        <f t="shared" si="52"/>
        <v>0</v>
      </c>
    </row>
    <row r="250" spans="1:21" ht="18" customHeight="1" x14ac:dyDescent="0.3">
      <c r="A250" s="588" t="s">
        <v>132</v>
      </c>
      <c r="B250" s="589"/>
      <c r="C250" s="589"/>
      <c r="D250" s="589"/>
      <c r="E250" s="589"/>
      <c r="F250" s="590"/>
      <c r="G250" s="62">
        <v>0</v>
      </c>
      <c r="H250" s="7"/>
      <c r="I250" s="223"/>
      <c r="J250" s="223"/>
      <c r="K250" s="223"/>
      <c r="L250" s="223"/>
      <c r="M250" s="223"/>
      <c r="N250" s="223"/>
      <c r="O250" s="223"/>
      <c r="P250" s="223"/>
      <c r="Q250" s="223"/>
      <c r="R250" s="223"/>
      <c r="S250" s="223"/>
      <c r="T250" s="222">
        <f t="shared" si="51"/>
        <v>0</v>
      </c>
      <c r="U250" s="222">
        <f t="shared" si="52"/>
        <v>0</v>
      </c>
    </row>
    <row r="251" spans="1:21" ht="31.5" customHeight="1" x14ac:dyDescent="0.3">
      <c r="A251" s="591" t="s">
        <v>133</v>
      </c>
      <c r="B251" s="592"/>
      <c r="C251" s="592"/>
      <c r="D251" s="592"/>
      <c r="E251" s="592"/>
      <c r="F251" s="593"/>
      <c r="G251" s="36">
        <f>SUM(G247:G250)</f>
        <v>75000</v>
      </c>
      <c r="H251" s="37">
        <f>SUM(H247:H250)</f>
        <v>0</v>
      </c>
      <c r="I251" s="37">
        <f t="shared" ref="I251:U251" si="53">SUM(I247:I250)</f>
        <v>0</v>
      </c>
      <c r="J251" s="37">
        <f t="shared" si="53"/>
        <v>0</v>
      </c>
      <c r="K251" s="37">
        <f t="shared" si="53"/>
        <v>0</v>
      </c>
      <c r="L251" s="37">
        <f t="shared" si="53"/>
        <v>0</v>
      </c>
      <c r="M251" s="37">
        <f t="shared" si="53"/>
        <v>0</v>
      </c>
      <c r="N251" s="37">
        <f t="shared" si="53"/>
        <v>0</v>
      </c>
      <c r="O251" s="37">
        <f t="shared" si="53"/>
        <v>0</v>
      </c>
      <c r="P251" s="37">
        <f t="shared" si="53"/>
        <v>0</v>
      </c>
      <c r="Q251" s="37">
        <f t="shared" si="53"/>
        <v>0</v>
      </c>
      <c r="R251" s="37">
        <f t="shared" si="53"/>
        <v>0</v>
      </c>
      <c r="S251" s="37">
        <f t="shared" si="53"/>
        <v>0</v>
      </c>
      <c r="T251" s="37">
        <f t="shared" si="53"/>
        <v>0</v>
      </c>
      <c r="U251" s="37">
        <f t="shared" si="53"/>
        <v>75000</v>
      </c>
    </row>
    <row r="252" spans="1:21" ht="32.25" customHeight="1" x14ac:dyDescent="0.3">
      <c r="A252" s="573" t="s">
        <v>134</v>
      </c>
      <c r="B252" s="574"/>
      <c r="C252" s="574"/>
      <c r="D252" s="574"/>
      <c r="E252" s="574"/>
      <c r="F252" s="574"/>
      <c r="G252" s="59">
        <f>G244-G251</f>
        <v>157995</v>
      </c>
      <c r="H252" s="59">
        <f>H244-H251</f>
        <v>0</v>
      </c>
      <c r="I252" s="59">
        <f t="shared" ref="I252:T252" si="54">I244-I251</f>
        <v>0</v>
      </c>
      <c r="J252" s="59">
        <f t="shared" si="54"/>
        <v>0</v>
      </c>
      <c r="K252" s="59">
        <f t="shared" si="54"/>
        <v>0</v>
      </c>
      <c r="L252" s="59">
        <f t="shared" si="54"/>
        <v>0</v>
      </c>
      <c r="M252" s="59">
        <f t="shared" si="54"/>
        <v>0</v>
      </c>
      <c r="N252" s="59">
        <f t="shared" si="54"/>
        <v>0</v>
      </c>
      <c r="O252" s="59">
        <f t="shared" si="54"/>
        <v>0</v>
      </c>
      <c r="P252" s="59">
        <f t="shared" si="54"/>
        <v>0</v>
      </c>
      <c r="Q252" s="59">
        <f t="shared" si="54"/>
        <v>0</v>
      </c>
      <c r="R252" s="59">
        <f t="shared" si="54"/>
        <v>0</v>
      </c>
      <c r="S252" s="59">
        <f t="shared" si="54"/>
        <v>0</v>
      </c>
      <c r="T252" s="59">
        <f t="shared" si="54"/>
        <v>0</v>
      </c>
      <c r="U252" s="59">
        <f>G252-T252</f>
        <v>157995</v>
      </c>
    </row>
    <row r="253" spans="1:21" ht="17.25" x14ac:dyDescent="0.3">
      <c r="A253" s="60"/>
      <c r="B253" s="61"/>
      <c r="C253" s="61"/>
      <c r="D253" s="61"/>
      <c r="E253" s="61"/>
      <c r="F253" s="61"/>
      <c r="G253" s="39"/>
      <c r="H253" s="6"/>
      <c r="I253" s="222"/>
      <c r="J253" s="222"/>
      <c r="K253" s="222"/>
      <c r="L253" s="222"/>
      <c r="M253" s="222"/>
      <c r="N253" s="222"/>
      <c r="O253" s="222"/>
      <c r="P253" s="222"/>
      <c r="Q253" s="222"/>
      <c r="R253" s="222"/>
      <c r="S253" s="222"/>
      <c r="T253" s="222"/>
      <c r="U253" s="222"/>
    </row>
    <row r="254" spans="1:21" ht="45" customHeight="1" x14ac:dyDescent="0.3">
      <c r="A254" s="575" t="s">
        <v>282</v>
      </c>
      <c r="B254" s="576"/>
      <c r="C254" s="576"/>
      <c r="D254" s="576"/>
      <c r="E254" s="576"/>
      <c r="F254" s="577"/>
      <c r="G254" s="63" t="s">
        <v>72</v>
      </c>
      <c r="H254" s="49"/>
      <c r="I254" s="222"/>
      <c r="J254" s="222"/>
      <c r="K254" s="222"/>
      <c r="L254" s="222"/>
      <c r="M254" s="222"/>
      <c r="N254" s="222"/>
      <c r="O254" s="222"/>
      <c r="P254" s="222"/>
      <c r="Q254" s="222"/>
      <c r="R254" s="222"/>
      <c r="S254" s="222"/>
      <c r="T254" s="222"/>
      <c r="U254" s="222"/>
    </row>
    <row r="255" spans="1:21" ht="29.25" x14ac:dyDescent="0.3">
      <c r="A255" s="19" t="s">
        <v>111</v>
      </c>
      <c r="B255" s="578" t="s">
        <v>135</v>
      </c>
      <c r="C255" s="579"/>
      <c r="D255" s="579"/>
      <c r="E255" s="580"/>
      <c r="F255" s="40" t="s">
        <v>136</v>
      </c>
      <c r="G255" s="23" t="s">
        <v>281</v>
      </c>
      <c r="H255" s="80" t="s">
        <v>74</v>
      </c>
      <c r="I255" s="80" t="s">
        <v>75</v>
      </c>
      <c r="J255" s="80" t="s">
        <v>76</v>
      </c>
      <c r="K255" s="80" t="s">
        <v>77</v>
      </c>
      <c r="L255" s="80" t="s">
        <v>78</v>
      </c>
      <c r="M255" s="80" t="s">
        <v>79</v>
      </c>
      <c r="N255" s="80" t="s">
        <v>80</v>
      </c>
      <c r="O255" s="80" t="s">
        <v>81</v>
      </c>
      <c r="P255" s="80" t="s">
        <v>82</v>
      </c>
      <c r="Q255" s="80" t="s">
        <v>83</v>
      </c>
      <c r="R255" s="80" t="s">
        <v>84</v>
      </c>
      <c r="S255" s="80" t="s">
        <v>85</v>
      </c>
      <c r="T255" s="81" t="s">
        <v>86</v>
      </c>
      <c r="U255" s="24" t="s">
        <v>87</v>
      </c>
    </row>
    <row r="256" spans="1:21" s="173" customFormat="1" ht="33" x14ac:dyDescent="0.3">
      <c r="A256" s="45" t="s">
        <v>137</v>
      </c>
      <c r="B256" s="495" t="s">
        <v>138</v>
      </c>
      <c r="C256" s="496"/>
      <c r="D256" s="496"/>
      <c r="E256" s="497"/>
      <c r="F256" s="172"/>
      <c r="G256" s="8">
        <f>$F$256*$G$252</f>
        <v>0</v>
      </c>
      <c r="H256" s="8">
        <f>$F$256*H252</f>
        <v>0</v>
      </c>
      <c r="I256" s="8">
        <f t="shared" ref="I256:S256" si="55">$F$256*I252</f>
        <v>0</v>
      </c>
      <c r="J256" s="8">
        <f t="shared" si="55"/>
        <v>0</v>
      </c>
      <c r="K256" s="8">
        <f t="shared" si="55"/>
        <v>0</v>
      </c>
      <c r="L256" s="8">
        <f t="shared" si="55"/>
        <v>0</v>
      </c>
      <c r="M256" s="8">
        <f t="shared" si="55"/>
        <v>0</v>
      </c>
      <c r="N256" s="8">
        <f t="shared" si="55"/>
        <v>0</v>
      </c>
      <c r="O256" s="8">
        <f t="shared" si="55"/>
        <v>0</v>
      </c>
      <c r="P256" s="8">
        <f t="shared" si="55"/>
        <v>0</v>
      </c>
      <c r="Q256" s="8">
        <f t="shared" si="55"/>
        <v>0</v>
      </c>
      <c r="R256" s="8">
        <f t="shared" si="55"/>
        <v>0</v>
      </c>
      <c r="S256" s="8">
        <f t="shared" si="55"/>
        <v>0</v>
      </c>
      <c r="T256" s="222">
        <f t="shared" ref="T256:T258" si="56">SUM(H256:S256)</f>
        <v>0</v>
      </c>
      <c r="U256" s="222">
        <f t="shared" ref="U256:U258" si="57">G256-T256</f>
        <v>0</v>
      </c>
    </row>
    <row r="257" spans="1:22" s="173" customFormat="1" ht="33" x14ac:dyDescent="0.3">
      <c r="A257" s="45" t="s">
        <v>139</v>
      </c>
      <c r="B257" s="495" t="s">
        <v>140</v>
      </c>
      <c r="C257" s="496"/>
      <c r="D257" s="496"/>
      <c r="E257" s="497"/>
      <c r="F257" s="172"/>
      <c r="G257" s="8">
        <f>$F$257*$G$252</f>
        <v>0</v>
      </c>
      <c r="H257" s="8">
        <f>$F$257*H252</f>
        <v>0</v>
      </c>
      <c r="I257" s="8">
        <f t="shared" ref="I257:S257" si="58">$F$257*I252</f>
        <v>0</v>
      </c>
      <c r="J257" s="8">
        <f t="shared" si="58"/>
        <v>0</v>
      </c>
      <c r="K257" s="8">
        <f t="shared" si="58"/>
        <v>0</v>
      </c>
      <c r="L257" s="8">
        <f t="shared" si="58"/>
        <v>0</v>
      </c>
      <c r="M257" s="8">
        <f t="shared" si="58"/>
        <v>0</v>
      </c>
      <c r="N257" s="8">
        <f t="shared" si="58"/>
        <v>0</v>
      </c>
      <c r="O257" s="8">
        <f t="shared" si="58"/>
        <v>0</v>
      </c>
      <c r="P257" s="8">
        <f t="shared" si="58"/>
        <v>0</v>
      </c>
      <c r="Q257" s="8">
        <f t="shared" si="58"/>
        <v>0</v>
      </c>
      <c r="R257" s="8">
        <f t="shared" si="58"/>
        <v>0</v>
      </c>
      <c r="S257" s="8">
        <f t="shared" si="58"/>
        <v>0</v>
      </c>
      <c r="T257" s="222">
        <f t="shared" si="56"/>
        <v>0</v>
      </c>
      <c r="U257" s="222">
        <f t="shared" si="57"/>
        <v>0</v>
      </c>
      <c r="V257" s="227"/>
    </row>
    <row r="258" spans="1:22" s="173" customFormat="1" ht="33.75" customHeight="1" x14ac:dyDescent="0.3">
      <c r="A258" s="174" t="s">
        <v>283</v>
      </c>
      <c r="B258" s="495" t="s">
        <v>141</v>
      </c>
      <c r="C258" s="496"/>
      <c r="D258" s="496"/>
      <c r="E258" s="497"/>
      <c r="F258" s="175">
        <v>0.15</v>
      </c>
      <c r="G258" s="176">
        <f>$F$258*$G$252</f>
        <v>23699.25</v>
      </c>
      <c r="H258" s="176">
        <f>$F$258*H252</f>
        <v>0</v>
      </c>
      <c r="I258" s="176">
        <f t="shared" ref="I258:S258" si="59">$F$258*I252</f>
        <v>0</v>
      </c>
      <c r="J258" s="176">
        <f t="shared" si="59"/>
        <v>0</v>
      </c>
      <c r="K258" s="176">
        <f t="shared" si="59"/>
        <v>0</v>
      </c>
      <c r="L258" s="176">
        <f t="shared" si="59"/>
        <v>0</v>
      </c>
      <c r="M258" s="176">
        <f t="shared" si="59"/>
        <v>0</v>
      </c>
      <c r="N258" s="176">
        <f t="shared" si="59"/>
        <v>0</v>
      </c>
      <c r="O258" s="176">
        <f t="shared" si="59"/>
        <v>0</v>
      </c>
      <c r="P258" s="176">
        <f t="shared" si="59"/>
        <v>0</v>
      </c>
      <c r="Q258" s="176">
        <f t="shared" si="59"/>
        <v>0</v>
      </c>
      <c r="R258" s="176">
        <f t="shared" si="59"/>
        <v>0</v>
      </c>
      <c r="S258" s="176">
        <f t="shared" si="59"/>
        <v>0</v>
      </c>
      <c r="T258" s="222">
        <f t="shared" si="56"/>
        <v>0</v>
      </c>
      <c r="U258" s="222">
        <f t="shared" si="57"/>
        <v>23699.25</v>
      </c>
      <c r="V258" s="228"/>
    </row>
    <row r="259" spans="1:22" s="173" customFormat="1" ht="24" customHeight="1" x14ac:dyDescent="0.3">
      <c r="A259" s="569"/>
      <c r="B259" s="570"/>
      <c r="C259" s="570"/>
      <c r="D259" s="570"/>
      <c r="E259" s="570"/>
      <c r="F259" s="571"/>
      <c r="G259" s="5"/>
      <c r="H259" s="8"/>
      <c r="I259" s="226"/>
      <c r="J259" s="226"/>
      <c r="K259" s="226"/>
      <c r="L259" s="226"/>
      <c r="M259" s="226"/>
      <c r="N259" s="226"/>
      <c r="O259" s="226"/>
      <c r="P259" s="226"/>
      <c r="Q259" s="226"/>
      <c r="R259" s="226"/>
      <c r="S259" s="226"/>
      <c r="T259" s="226"/>
      <c r="U259" s="226"/>
      <c r="V259" s="229"/>
    </row>
    <row r="260" spans="1:22" ht="31.5" customHeight="1" thickBot="1" x14ac:dyDescent="0.35">
      <c r="A260" s="480" t="s">
        <v>142</v>
      </c>
      <c r="B260" s="481"/>
      <c r="C260" s="481"/>
      <c r="D260" s="481"/>
      <c r="E260" s="481"/>
      <c r="F260" s="482"/>
      <c r="G260" s="64">
        <f>SUM(G256:G258)</f>
        <v>23699.25</v>
      </c>
      <c r="H260" s="64">
        <f>SUM(H256:H258)</f>
        <v>0</v>
      </c>
      <c r="I260" s="64">
        <f t="shared" ref="I260:U260" si="60">SUM(I256:I258)</f>
        <v>0</v>
      </c>
      <c r="J260" s="64">
        <f t="shared" si="60"/>
        <v>0</v>
      </c>
      <c r="K260" s="64">
        <f t="shared" si="60"/>
        <v>0</v>
      </c>
      <c r="L260" s="64">
        <f t="shared" si="60"/>
        <v>0</v>
      </c>
      <c r="M260" s="64">
        <f t="shared" si="60"/>
        <v>0</v>
      </c>
      <c r="N260" s="64">
        <f t="shared" si="60"/>
        <v>0</v>
      </c>
      <c r="O260" s="64">
        <f t="shared" si="60"/>
        <v>0</v>
      </c>
      <c r="P260" s="64">
        <f t="shared" si="60"/>
        <v>0</v>
      </c>
      <c r="Q260" s="64">
        <f t="shared" si="60"/>
        <v>0</v>
      </c>
      <c r="R260" s="64">
        <f t="shared" si="60"/>
        <v>0</v>
      </c>
      <c r="S260" s="64">
        <f t="shared" si="60"/>
        <v>0</v>
      </c>
      <c r="T260" s="64">
        <f t="shared" si="60"/>
        <v>0</v>
      </c>
      <c r="U260" s="64">
        <f t="shared" si="60"/>
        <v>23699.25</v>
      </c>
      <c r="V260" s="230"/>
    </row>
    <row r="261" spans="1:22" ht="31.5" customHeight="1" thickBot="1" x14ac:dyDescent="0.35">
      <c r="A261" s="483" t="s">
        <v>143</v>
      </c>
      <c r="B261" s="484"/>
      <c r="C261" s="484"/>
      <c r="D261" s="484"/>
      <c r="E261" s="484"/>
      <c r="F261" s="484"/>
      <c r="G261" s="65">
        <f>G260+G244</f>
        <v>256694.25</v>
      </c>
      <c r="H261" s="65">
        <f>H260+H244</f>
        <v>0</v>
      </c>
      <c r="I261" s="65">
        <f t="shared" ref="I261:U261" si="61">I260+I244</f>
        <v>0</v>
      </c>
      <c r="J261" s="65">
        <f t="shared" si="61"/>
        <v>0</v>
      </c>
      <c r="K261" s="65">
        <f t="shared" si="61"/>
        <v>0</v>
      </c>
      <c r="L261" s="65">
        <f t="shared" si="61"/>
        <v>0</v>
      </c>
      <c r="M261" s="65">
        <f t="shared" si="61"/>
        <v>0</v>
      </c>
      <c r="N261" s="65">
        <f t="shared" si="61"/>
        <v>0</v>
      </c>
      <c r="O261" s="65">
        <f t="shared" si="61"/>
        <v>0</v>
      </c>
      <c r="P261" s="65">
        <f t="shared" si="61"/>
        <v>0</v>
      </c>
      <c r="Q261" s="65">
        <f t="shared" si="61"/>
        <v>0</v>
      </c>
      <c r="R261" s="65">
        <f t="shared" si="61"/>
        <v>0</v>
      </c>
      <c r="S261" s="65">
        <f t="shared" si="61"/>
        <v>0</v>
      </c>
      <c r="T261" s="65">
        <f t="shared" si="61"/>
        <v>0</v>
      </c>
      <c r="U261" s="65">
        <f t="shared" si="61"/>
        <v>256694.25</v>
      </c>
      <c r="V261" s="230"/>
    </row>
    <row r="262" spans="1:22" s="177" customFormat="1" ht="41.25" customHeight="1" x14ac:dyDescent="0.3">
      <c r="A262" s="485" t="s">
        <v>144</v>
      </c>
      <c r="B262" s="486"/>
      <c r="C262" s="486"/>
      <c r="D262" s="486"/>
      <c r="E262" s="486"/>
      <c r="F262" s="487"/>
      <c r="G262" s="77">
        <f t="shared" ref="G262:U262" si="62">G44-G261</f>
        <v>-96694.25</v>
      </c>
      <c r="H262" s="77">
        <f t="shared" si="62"/>
        <v>0</v>
      </c>
      <c r="I262" s="77">
        <f t="shared" si="62"/>
        <v>0</v>
      </c>
      <c r="J262" s="77">
        <f t="shared" si="62"/>
        <v>0</v>
      </c>
      <c r="K262" s="77">
        <f t="shared" si="62"/>
        <v>0</v>
      </c>
      <c r="L262" s="77">
        <f t="shared" si="62"/>
        <v>0</v>
      </c>
      <c r="M262" s="77">
        <f t="shared" si="62"/>
        <v>0</v>
      </c>
      <c r="N262" s="77">
        <f t="shared" si="62"/>
        <v>0</v>
      </c>
      <c r="O262" s="77">
        <f t="shared" si="62"/>
        <v>0</v>
      </c>
      <c r="P262" s="77">
        <f t="shared" si="62"/>
        <v>0</v>
      </c>
      <c r="Q262" s="77">
        <f t="shared" si="62"/>
        <v>0</v>
      </c>
      <c r="R262" s="77">
        <f t="shared" si="62"/>
        <v>0</v>
      </c>
      <c r="S262" s="77">
        <f t="shared" si="62"/>
        <v>0</v>
      </c>
      <c r="T262" s="77">
        <f t="shared" si="62"/>
        <v>0</v>
      </c>
      <c r="U262" s="77">
        <f t="shared" si="62"/>
        <v>-96694.25</v>
      </c>
      <c r="V262" s="231"/>
    </row>
    <row r="263" spans="1:22" ht="16.5" x14ac:dyDescent="0.3">
      <c r="A263" s="1"/>
      <c r="B263" s="1"/>
      <c r="C263" s="1"/>
      <c r="D263" s="11"/>
      <c r="E263" s="11"/>
      <c r="F263" s="1"/>
      <c r="G263" s="11"/>
      <c r="H263" s="1"/>
      <c r="I263" s="219"/>
      <c r="J263" s="219"/>
      <c r="K263" s="219"/>
      <c r="L263" s="219"/>
      <c r="M263" s="219"/>
      <c r="N263" s="219"/>
      <c r="O263" s="232"/>
      <c r="P263" s="232"/>
      <c r="Q263" s="232"/>
      <c r="R263" s="232"/>
      <c r="S263" s="232"/>
      <c r="T263" s="219"/>
      <c r="U263" s="219"/>
      <c r="V263" s="219"/>
    </row>
    <row r="264" spans="1:22" ht="15.75" customHeight="1" x14ac:dyDescent="0.25">
      <c r="A264" s="488"/>
      <c r="B264" s="488"/>
      <c r="C264" s="488"/>
      <c r="D264" s="488"/>
      <c r="E264" s="488"/>
      <c r="F264" s="488"/>
      <c r="G264" s="488"/>
      <c r="H264" s="219"/>
      <c r="I264" s="219"/>
      <c r="J264" s="219"/>
      <c r="K264" s="219"/>
      <c r="L264" s="219"/>
      <c r="M264" s="219"/>
      <c r="N264" s="219"/>
      <c r="O264" s="219"/>
      <c r="P264" s="219"/>
      <c r="Q264" s="219"/>
      <c r="R264" s="219"/>
      <c r="S264" s="219"/>
      <c r="T264" s="219"/>
      <c r="U264" s="219"/>
      <c r="V264" s="219"/>
    </row>
    <row r="265" spans="1:22" x14ac:dyDescent="0.25">
      <c r="A265" s="78"/>
      <c r="B265" s="78"/>
      <c r="C265" s="78"/>
      <c r="D265" s="78"/>
      <c r="E265" s="78"/>
      <c r="F265" s="78"/>
      <c r="G265" s="220"/>
      <c r="H265" s="219"/>
      <c r="I265" s="219"/>
      <c r="J265" s="219"/>
      <c r="K265" s="219"/>
      <c r="L265" s="219"/>
      <c r="M265" s="219"/>
      <c r="N265" s="219"/>
      <c r="O265" s="219"/>
      <c r="P265" s="219"/>
      <c r="Q265" s="219"/>
      <c r="R265" s="219"/>
      <c r="S265" s="219"/>
      <c r="T265" s="219"/>
      <c r="U265" s="219"/>
      <c r="V265" s="219"/>
    </row>
    <row r="266" spans="1:22" x14ac:dyDescent="0.25">
      <c r="A266" s="9"/>
      <c r="B266" s="9"/>
      <c r="C266" s="9"/>
      <c r="D266" s="9"/>
      <c r="E266" s="78"/>
      <c r="F266" s="78"/>
      <c r="G266" s="220"/>
      <c r="H266" s="219"/>
      <c r="I266" s="219"/>
      <c r="J266" s="219"/>
      <c r="K266" s="219"/>
      <c r="L266" s="219"/>
      <c r="M266" s="219"/>
      <c r="N266" s="219"/>
      <c r="O266" s="219"/>
      <c r="P266" s="219"/>
      <c r="Q266" s="219"/>
      <c r="R266" s="219"/>
      <c r="S266" s="219"/>
      <c r="T266" s="219"/>
      <c r="U266" s="219"/>
      <c r="V266" s="219"/>
    </row>
    <row r="267" spans="1:22" ht="15.75" x14ac:dyDescent="0.25">
      <c r="A267" s="78"/>
      <c r="B267" s="78"/>
      <c r="C267" s="78"/>
      <c r="D267" s="78"/>
      <c r="E267" s="79"/>
      <c r="F267" s="78"/>
      <c r="G267" s="220"/>
      <c r="H267" s="219"/>
      <c r="I267" s="219"/>
      <c r="J267" s="219"/>
      <c r="K267" s="219"/>
      <c r="L267" s="219"/>
      <c r="M267" s="219"/>
      <c r="N267" s="219"/>
      <c r="O267" s="219"/>
      <c r="P267" s="219"/>
      <c r="Q267" s="219"/>
      <c r="R267" s="219"/>
      <c r="S267" s="219"/>
      <c r="T267" s="219"/>
      <c r="U267" s="219"/>
      <c r="V267" s="219"/>
    </row>
  </sheetData>
  <sheetProtection insertColumns="0" insertRows="0" deleteRows="0"/>
  <mergeCells count="115">
    <mergeCell ref="A1:G1"/>
    <mergeCell ref="A2:G2"/>
    <mergeCell ref="A3:G3"/>
    <mergeCell ref="A4:G4"/>
    <mergeCell ref="D6:E6"/>
    <mergeCell ref="D7:E7"/>
    <mergeCell ref="F7:G7"/>
    <mergeCell ref="A29:G29"/>
    <mergeCell ref="A43:F43"/>
    <mergeCell ref="A44:F44"/>
    <mergeCell ref="A46:G46"/>
    <mergeCell ref="A47:G47"/>
    <mergeCell ref="A48:F48"/>
    <mergeCell ref="D10:E10"/>
    <mergeCell ref="D11:E11"/>
    <mergeCell ref="F11:G11"/>
    <mergeCell ref="A15:F15"/>
    <mergeCell ref="A16:G16"/>
    <mergeCell ref="A26:F26"/>
    <mergeCell ref="B159:C159"/>
    <mergeCell ref="B160:C160"/>
    <mergeCell ref="B161:C161"/>
    <mergeCell ref="B162:C162"/>
    <mergeCell ref="B163:C163"/>
    <mergeCell ref="B164:C164"/>
    <mergeCell ref="B49:C49"/>
    <mergeCell ref="A154:F154"/>
    <mergeCell ref="B155:C155"/>
    <mergeCell ref="B156:C156"/>
    <mergeCell ref="B157:C157"/>
    <mergeCell ref="B158:C158"/>
    <mergeCell ref="B172:D172"/>
    <mergeCell ref="B173:D173"/>
    <mergeCell ref="B174:D174"/>
    <mergeCell ref="B175:D175"/>
    <mergeCell ref="B176:D176"/>
    <mergeCell ref="B177:D177"/>
    <mergeCell ref="A165:F165"/>
    <mergeCell ref="A167:F167"/>
    <mergeCell ref="B168:D168"/>
    <mergeCell ref="B169:D169"/>
    <mergeCell ref="B170:D170"/>
    <mergeCell ref="B171:D171"/>
    <mergeCell ref="B185:D185"/>
    <mergeCell ref="B186:D186"/>
    <mergeCell ref="B188:D188"/>
    <mergeCell ref="A190:F190"/>
    <mergeCell ref="A192:F192"/>
    <mergeCell ref="B193:D193"/>
    <mergeCell ref="A178:F178"/>
    <mergeCell ref="A180:F180"/>
    <mergeCell ref="B181:D181"/>
    <mergeCell ref="B182:D182"/>
    <mergeCell ref="B183:D183"/>
    <mergeCell ref="B184:D184"/>
    <mergeCell ref="B203:D203"/>
    <mergeCell ref="B204:D204"/>
    <mergeCell ref="B205:D205"/>
    <mergeCell ref="B206:D206"/>
    <mergeCell ref="B207:D207"/>
    <mergeCell ref="B208:D208"/>
    <mergeCell ref="B194:D194"/>
    <mergeCell ref="B197:D197"/>
    <mergeCell ref="B198:D198"/>
    <mergeCell ref="B199:D199"/>
    <mergeCell ref="A200:F200"/>
    <mergeCell ref="A202:F202"/>
    <mergeCell ref="A216:F216"/>
    <mergeCell ref="B217:F217"/>
    <mergeCell ref="B218:F218"/>
    <mergeCell ref="B219:F219"/>
    <mergeCell ref="B220:F220"/>
    <mergeCell ref="B221:F221"/>
    <mergeCell ref="B209:D209"/>
    <mergeCell ref="B210:D210"/>
    <mergeCell ref="B211:D211"/>
    <mergeCell ref="B212:D212"/>
    <mergeCell ref="B213:D213"/>
    <mergeCell ref="A214:F214"/>
    <mergeCell ref="B229:D229"/>
    <mergeCell ref="B230:D230"/>
    <mergeCell ref="B231:D231"/>
    <mergeCell ref="B232:D232"/>
    <mergeCell ref="B233:D233"/>
    <mergeCell ref="B234:D234"/>
    <mergeCell ref="B222:F222"/>
    <mergeCell ref="B223:F223"/>
    <mergeCell ref="B224:F224"/>
    <mergeCell ref="B225:F225"/>
    <mergeCell ref="A226:F226"/>
    <mergeCell ref="A228:F228"/>
    <mergeCell ref="A259:F259"/>
    <mergeCell ref="A260:F260"/>
    <mergeCell ref="A261:F261"/>
    <mergeCell ref="A262:F262"/>
    <mergeCell ref="A264:G264"/>
    <mergeCell ref="B50:C50"/>
    <mergeCell ref="A252:F252"/>
    <mergeCell ref="A254:F254"/>
    <mergeCell ref="B255:E255"/>
    <mergeCell ref="B256:E256"/>
    <mergeCell ref="B257:E257"/>
    <mergeCell ref="B258:E258"/>
    <mergeCell ref="A246:G246"/>
    <mergeCell ref="A247:F247"/>
    <mergeCell ref="A248:F248"/>
    <mergeCell ref="A249:F249"/>
    <mergeCell ref="A250:F250"/>
    <mergeCell ref="A251:F251"/>
    <mergeCell ref="A235:F235"/>
    <mergeCell ref="A237:F237"/>
    <mergeCell ref="B238:D238"/>
    <mergeCell ref="B239:D239"/>
    <mergeCell ref="A243:F243"/>
    <mergeCell ref="A244:F244"/>
  </mergeCells>
  <dataValidations count="2">
    <dataValidation type="decimal" operator="greaterThan" allowBlank="1" showInputMessage="1" showErrorMessage="1" error="Do not enter negative amount" sqref="G247:G250" xr:uid="{C88AC683-EBDC-4314-9B3D-78443ABC5116}">
      <formula1>0</formula1>
    </dataValidation>
    <dataValidation type="decimal" operator="greaterThanOrEqual" allowBlank="1" showInputMessage="1" showErrorMessage="1" error="Do not enter negative amount" sqref="G30:G42 G17:G25" xr:uid="{6EB430C6-DEE1-4954-B8D4-0E241F702537}">
      <formula1>-100000000000</formula1>
    </dataValidation>
  </dataValidations>
  <printOptions horizontalCentered="1"/>
  <pageMargins left="0.45" right="0.2" top="0.75" bottom="0.5" header="0.3" footer="0"/>
  <pageSetup scale="57" fitToHeight="0" pageOrder="overThenDown" orientation="portrait" r:id="rId1"/>
  <headerFooter>
    <oddHeader xml:space="preserve">&amp;REXHIBIT B </oddHeader>
    <oddFooter>&amp;CPage &amp;P of &amp;N&amp;RLast update 05_03_19</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2B6B-7DC6-4F2F-827B-FC7B85FEDA31}">
  <sheetPr>
    <tabColor rgb="FFFFFFCC"/>
    <pageSetUpPr fitToPage="1"/>
  </sheetPr>
  <dimension ref="B1:S251"/>
  <sheetViews>
    <sheetView showGridLines="0" topLeftCell="A196" zoomScale="115" zoomScaleNormal="115" zoomScaleSheetLayoutView="100" workbookViewId="0">
      <selection activeCell="C234" sqref="C234"/>
    </sheetView>
  </sheetViews>
  <sheetFormatPr defaultRowHeight="15" x14ac:dyDescent="0.25"/>
  <cols>
    <col min="1" max="1" width="9.140625" style="89" customWidth="1"/>
    <col min="2" max="2" width="12.5703125" style="89" bestFit="1" customWidth="1"/>
    <col min="3" max="3" width="69" style="89" bestFit="1" customWidth="1"/>
    <col min="4" max="6" width="9.140625" style="89"/>
    <col min="7" max="7" width="10.5703125" style="89" customWidth="1"/>
    <col min="8" max="10" width="9.140625" style="89"/>
    <col min="11" max="11" width="32" style="89" customWidth="1"/>
    <col min="12" max="16" width="9.140625" style="89"/>
    <col min="17" max="17" width="9.5703125" style="89" customWidth="1"/>
    <col min="18" max="16384" width="9.140625" style="89"/>
  </cols>
  <sheetData>
    <row r="1" spans="2:19" ht="18.75" x14ac:dyDescent="0.3">
      <c r="B1" s="680" t="s">
        <v>277</v>
      </c>
      <c r="C1" s="680"/>
      <c r="D1" s="680"/>
      <c r="E1" s="680"/>
      <c r="F1" s="680"/>
      <c r="G1" s="680"/>
      <c r="H1" s="680"/>
      <c r="I1" s="680"/>
      <c r="J1" s="680"/>
      <c r="K1" s="680"/>
    </row>
    <row r="2" spans="2:19" ht="3.75" customHeight="1" x14ac:dyDescent="0.25"/>
    <row r="3" spans="2:19" ht="18.75" x14ac:dyDescent="0.3">
      <c r="B3" s="680" t="s">
        <v>166</v>
      </c>
      <c r="C3" s="680"/>
      <c r="D3" s="680"/>
      <c r="E3" s="680"/>
      <c r="F3" s="680"/>
      <c r="G3" s="680"/>
      <c r="H3" s="680"/>
      <c r="I3" s="680"/>
      <c r="J3" s="680"/>
      <c r="K3" s="680"/>
    </row>
    <row r="4" spans="2:19" x14ac:dyDescent="0.25">
      <c r="B4" s="90"/>
      <c r="K4" s="89" t="s">
        <v>167</v>
      </c>
    </row>
    <row r="5" spans="2:19" ht="15.75" thickBot="1" x14ac:dyDescent="0.3">
      <c r="B5" s="90"/>
    </row>
    <row r="6" spans="2:19" x14ac:dyDescent="0.25">
      <c r="B6" s="91" t="s">
        <v>168</v>
      </c>
      <c r="C6" s="92"/>
      <c r="D6" s="92"/>
      <c r="E6" s="92"/>
      <c r="F6" s="92"/>
      <c r="G6" s="92"/>
      <c r="H6" s="92"/>
      <c r="I6" s="92"/>
      <c r="J6" s="92"/>
      <c r="K6" s="93"/>
    </row>
    <row r="7" spans="2:19" ht="128.25" customHeight="1" x14ac:dyDescent="0.25">
      <c r="B7" s="655" t="s">
        <v>299</v>
      </c>
      <c r="C7" s="650"/>
      <c r="D7" s="650"/>
      <c r="E7" s="650"/>
      <c r="F7" s="650"/>
      <c r="G7" s="650"/>
      <c r="H7" s="650"/>
      <c r="I7" s="650"/>
      <c r="J7" s="650"/>
      <c r="K7" s="651"/>
      <c r="L7" s="94"/>
      <c r="M7" s="94"/>
      <c r="N7" s="94"/>
      <c r="O7" s="94"/>
      <c r="P7" s="94"/>
      <c r="Q7" s="94"/>
      <c r="R7" s="94"/>
      <c r="S7" s="94"/>
    </row>
    <row r="8" spans="2:19" ht="17.25" customHeight="1" x14ac:dyDescent="0.25">
      <c r="B8" s="95"/>
      <c r="C8" s="96"/>
      <c r="D8" s="96"/>
      <c r="E8" s="96"/>
      <c r="F8" s="96"/>
      <c r="G8" s="96"/>
      <c r="H8" s="96"/>
      <c r="I8" s="96"/>
      <c r="J8" s="96"/>
      <c r="K8" s="97"/>
      <c r="L8" s="94"/>
      <c r="M8" s="94"/>
      <c r="N8" s="94"/>
      <c r="O8" s="94"/>
      <c r="P8" s="94"/>
      <c r="Q8" s="94"/>
      <c r="R8" s="94"/>
      <c r="S8" s="94"/>
    </row>
    <row r="9" spans="2:19" ht="17.25" customHeight="1" x14ac:dyDescent="0.25">
      <c r="B9" s="681" t="s">
        <v>296</v>
      </c>
      <c r="C9" s="650"/>
      <c r="D9" s="650"/>
      <c r="E9" s="650"/>
      <c r="F9" s="650"/>
      <c r="G9" s="650"/>
      <c r="H9" s="650"/>
      <c r="I9" s="650"/>
      <c r="J9" s="650"/>
      <c r="K9" s="651"/>
      <c r="L9" s="94"/>
      <c r="M9" s="94"/>
      <c r="N9" s="94"/>
      <c r="O9" s="94"/>
      <c r="P9" s="94"/>
      <c r="Q9" s="94"/>
      <c r="R9" s="94"/>
      <c r="S9" s="94"/>
    </row>
    <row r="10" spans="2:19" x14ac:dyDescent="0.25">
      <c r="B10" s="422" t="s">
        <v>318</v>
      </c>
      <c r="C10" s="96"/>
      <c r="D10" s="96"/>
      <c r="E10" s="96"/>
      <c r="F10" s="96"/>
      <c r="G10" s="96"/>
      <c r="H10" s="96"/>
      <c r="I10" s="96"/>
      <c r="J10" s="96"/>
      <c r="K10" s="97"/>
      <c r="L10" s="94"/>
      <c r="M10" s="94"/>
      <c r="N10" s="94"/>
      <c r="O10" s="94"/>
      <c r="P10" s="94"/>
      <c r="Q10" s="94"/>
      <c r="R10" s="94"/>
      <c r="S10" s="94"/>
    </row>
    <row r="11" spans="2:19" ht="39" customHeight="1" x14ac:dyDescent="0.25">
      <c r="B11" s="655" t="s">
        <v>169</v>
      </c>
      <c r="C11" s="650"/>
      <c r="D11" s="650"/>
      <c r="E11" s="650"/>
      <c r="F11" s="650"/>
      <c r="G11" s="650"/>
      <c r="H11" s="650"/>
      <c r="I11" s="650"/>
      <c r="J11" s="650"/>
      <c r="K11" s="651"/>
    </row>
    <row r="12" spans="2:19" ht="15" customHeight="1" x14ac:dyDescent="0.25">
      <c r="B12" s="95"/>
      <c r="C12" s="96"/>
      <c r="D12" s="96"/>
      <c r="E12" s="96"/>
      <c r="F12" s="96"/>
      <c r="G12" s="96"/>
      <c r="H12" s="96"/>
      <c r="I12" s="96"/>
      <c r="J12" s="96"/>
      <c r="K12" s="97"/>
    </row>
    <row r="13" spans="2:19" x14ac:dyDescent="0.25">
      <c r="B13" s="95"/>
      <c r="C13" s="96"/>
      <c r="D13" s="96"/>
      <c r="E13" s="96"/>
      <c r="F13" s="96"/>
      <c r="G13" s="96"/>
      <c r="H13" s="96"/>
      <c r="I13" s="96"/>
      <c r="J13" s="96"/>
      <c r="K13" s="97"/>
    </row>
    <row r="14" spans="2:19" ht="39" customHeight="1" x14ac:dyDescent="0.25">
      <c r="B14" s="655" t="s">
        <v>300</v>
      </c>
      <c r="C14" s="650"/>
      <c r="D14" s="650"/>
      <c r="E14" s="650"/>
      <c r="F14" s="650"/>
      <c r="G14" s="650"/>
      <c r="H14" s="650"/>
      <c r="I14" s="650"/>
      <c r="J14" s="650"/>
      <c r="K14" s="651"/>
    </row>
    <row r="15" spans="2:19" x14ac:dyDescent="0.25">
      <c r="B15" s="98" t="s">
        <v>170</v>
      </c>
      <c r="K15" s="99"/>
    </row>
    <row r="16" spans="2:19" ht="41.25" customHeight="1" x14ac:dyDescent="0.25">
      <c r="B16" s="655" t="s">
        <v>171</v>
      </c>
      <c r="C16" s="650"/>
      <c r="D16" s="650"/>
      <c r="E16" s="650"/>
      <c r="F16" s="650"/>
      <c r="G16" s="650"/>
      <c r="H16" s="650"/>
      <c r="I16" s="650"/>
      <c r="J16" s="650"/>
      <c r="K16" s="651"/>
    </row>
    <row r="17" spans="2:11" ht="15.75" thickBot="1" x14ac:dyDescent="0.3">
      <c r="B17" s="100"/>
      <c r="C17" s="101"/>
      <c r="D17" s="101"/>
      <c r="E17" s="101"/>
      <c r="F17" s="101"/>
      <c r="G17" s="101"/>
      <c r="H17" s="101"/>
      <c r="I17" s="101"/>
      <c r="J17" s="101"/>
      <c r="K17" s="102"/>
    </row>
    <row r="18" spans="2:11" x14ac:dyDescent="0.25">
      <c r="B18" s="103" t="s">
        <v>172</v>
      </c>
      <c r="C18" s="92"/>
      <c r="D18" s="92"/>
      <c r="E18" s="92"/>
      <c r="F18" s="92"/>
      <c r="G18" s="92"/>
      <c r="H18" s="92"/>
      <c r="I18" s="92"/>
      <c r="J18" s="92"/>
      <c r="K18" s="93"/>
    </row>
    <row r="19" spans="2:11" ht="36" customHeight="1" x14ac:dyDescent="0.25">
      <c r="B19" s="655" t="s">
        <v>173</v>
      </c>
      <c r="C19" s="650"/>
      <c r="D19" s="650"/>
      <c r="E19" s="650"/>
      <c r="F19" s="650"/>
      <c r="G19" s="650"/>
      <c r="H19" s="650"/>
      <c r="I19" s="650"/>
      <c r="J19" s="650"/>
      <c r="K19" s="651"/>
    </row>
    <row r="20" spans="2:11" ht="15" customHeight="1" x14ac:dyDescent="0.25">
      <c r="B20" s="98"/>
      <c r="K20" s="99"/>
    </row>
    <row r="21" spans="2:11" ht="15" customHeight="1" x14ac:dyDescent="0.25">
      <c r="B21" s="147" t="s">
        <v>174</v>
      </c>
      <c r="H21" s="90" t="s">
        <v>66</v>
      </c>
      <c r="K21" s="99"/>
    </row>
    <row r="22" spans="2:11" ht="15" customHeight="1" x14ac:dyDescent="0.25">
      <c r="B22" s="146" t="s">
        <v>175</v>
      </c>
      <c r="H22" s="90"/>
      <c r="K22" s="99"/>
    </row>
    <row r="23" spans="2:11" x14ac:dyDescent="0.25">
      <c r="B23" s="98" t="s">
        <v>176</v>
      </c>
      <c r="H23" s="89" t="s">
        <v>177</v>
      </c>
      <c r="K23" s="99"/>
    </row>
    <row r="24" spans="2:11" x14ac:dyDescent="0.25">
      <c r="B24" s="146" t="s">
        <v>178</v>
      </c>
      <c r="H24" s="104" t="s">
        <v>179</v>
      </c>
      <c r="K24" s="99"/>
    </row>
    <row r="25" spans="2:11" x14ac:dyDescent="0.25">
      <c r="B25" s="98"/>
      <c r="H25" s="90"/>
      <c r="K25" s="99"/>
    </row>
    <row r="26" spans="2:11" ht="15" customHeight="1" x14ac:dyDescent="0.25">
      <c r="B26" s="146" t="s">
        <v>180</v>
      </c>
      <c r="H26" s="90"/>
      <c r="K26" s="99"/>
    </row>
    <row r="27" spans="2:11" ht="15" customHeight="1" x14ac:dyDescent="0.25">
      <c r="B27" s="98"/>
      <c r="K27" s="99"/>
    </row>
    <row r="28" spans="2:11" ht="15" customHeight="1" x14ac:dyDescent="0.25">
      <c r="B28" s="98"/>
      <c r="K28" s="99"/>
    </row>
    <row r="29" spans="2:11" ht="15" customHeight="1" x14ac:dyDescent="0.25">
      <c r="B29" s="98"/>
      <c r="K29" s="99"/>
    </row>
    <row r="30" spans="2:11" ht="15.75" thickBot="1" x14ac:dyDescent="0.3">
      <c r="B30" s="100"/>
      <c r="C30" s="101"/>
      <c r="D30" s="101"/>
      <c r="E30" s="101"/>
      <c r="F30" s="101"/>
      <c r="G30" s="101"/>
      <c r="H30" s="101"/>
      <c r="I30" s="101"/>
      <c r="J30" s="101"/>
      <c r="K30" s="102"/>
    </row>
    <row r="31" spans="2:11" x14ac:dyDescent="0.25">
      <c r="B31" s="103" t="s">
        <v>71</v>
      </c>
      <c r="C31" s="92"/>
      <c r="D31" s="92"/>
      <c r="E31" s="92"/>
      <c r="F31" s="92"/>
      <c r="G31" s="92"/>
      <c r="H31" s="92"/>
      <c r="I31" s="92"/>
      <c r="J31" s="92"/>
      <c r="K31" s="93"/>
    </row>
    <row r="32" spans="2:11" ht="51" customHeight="1" x14ac:dyDescent="0.25">
      <c r="B32" s="647" t="s">
        <v>301</v>
      </c>
      <c r="C32" s="645"/>
      <c r="D32" s="645"/>
      <c r="E32" s="645"/>
      <c r="F32" s="645"/>
      <c r="G32" s="645"/>
      <c r="H32" s="645"/>
      <c r="I32" s="645"/>
      <c r="J32" s="645"/>
      <c r="K32" s="646"/>
    </row>
    <row r="33" spans="2:11" x14ac:dyDescent="0.25">
      <c r="B33" s="98"/>
      <c r="K33" s="99"/>
    </row>
    <row r="34" spans="2:11" x14ac:dyDescent="0.25">
      <c r="B34" s="98" t="s">
        <v>73</v>
      </c>
      <c r="K34" s="99"/>
    </row>
    <row r="35" spans="2:11" ht="36" customHeight="1" x14ac:dyDescent="0.25">
      <c r="B35" s="145" t="s">
        <v>181</v>
      </c>
      <c r="C35" s="648" t="s">
        <v>297</v>
      </c>
      <c r="D35" s="645"/>
      <c r="E35" s="645"/>
      <c r="F35" s="645"/>
      <c r="G35" s="645"/>
      <c r="H35" s="645"/>
      <c r="I35" s="645"/>
      <c r="J35" s="645"/>
      <c r="K35" s="646"/>
    </row>
    <row r="36" spans="2:11" ht="7.5" customHeight="1" x14ac:dyDescent="0.25">
      <c r="B36" s="98"/>
      <c r="K36" s="99"/>
    </row>
    <row r="37" spans="2:11" ht="17.25" customHeight="1" x14ac:dyDescent="0.25">
      <c r="B37" s="98" t="s">
        <v>93</v>
      </c>
      <c r="K37" s="99"/>
    </row>
    <row r="38" spans="2:11" ht="39" customHeight="1" x14ac:dyDescent="0.25">
      <c r="B38" s="145" t="s">
        <v>182</v>
      </c>
      <c r="C38" s="645" t="s">
        <v>319</v>
      </c>
      <c r="D38" s="645"/>
      <c r="E38" s="645"/>
      <c r="F38" s="645"/>
      <c r="G38" s="645"/>
      <c r="H38" s="645"/>
      <c r="I38" s="645"/>
      <c r="J38" s="645"/>
      <c r="K38" s="646"/>
    </row>
    <row r="39" spans="2:11" ht="15.75" thickBot="1" x14ac:dyDescent="0.3">
      <c r="B39" s="98"/>
      <c r="K39" s="99"/>
    </row>
    <row r="40" spans="2:11" x14ac:dyDescent="0.25">
      <c r="B40" s="103" t="s">
        <v>183</v>
      </c>
      <c r="C40" s="92"/>
      <c r="D40" s="92"/>
      <c r="E40" s="92"/>
      <c r="F40" s="92"/>
      <c r="G40" s="92"/>
      <c r="H40" s="92"/>
      <c r="I40" s="92"/>
      <c r="J40" s="92"/>
      <c r="K40" s="93"/>
    </row>
    <row r="41" spans="2:11" x14ac:dyDescent="0.25">
      <c r="B41" s="655" t="s">
        <v>302</v>
      </c>
      <c r="C41" s="650"/>
      <c r="D41" s="650"/>
      <c r="E41" s="650"/>
      <c r="F41" s="650"/>
      <c r="G41" s="650"/>
      <c r="H41" s="650"/>
      <c r="I41" s="650"/>
      <c r="J41" s="650"/>
      <c r="K41" s="651"/>
    </row>
    <row r="42" spans="2:11" x14ac:dyDescent="0.25">
      <c r="B42" s="98"/>
      <c r="K42" s="99"/>
    </row>
    <row r="43" spans="2:11" x14ac:dyDescent="0.25">
      <c r="B43" s="105" t="s">
        <v>184</v>
      </c>
      <c r="K43" s="99"/>
    </row>
    <row r="44" spans="2:11" x14ac:dyDescent="0.25">
      <c r="B44" s="98" t="s">
        <v>185</v>
      </c>
      <c r="K44" s="99"/>
    </row>
    <row r="45" spans="2:11" x14ac:dyDescent="0.25">
      <c r="B45" s="98" t="s">
        <v>186</v>
      </c>
      <c r="K45" s="99"/>
    </row>
    <row r="46" spans="2:11" x14ac:dyDescent="0.25">
      <c r="B46" s="98"/>
      <c r="K46" s="99"/>
    </row>
    <row r="47" spans="2:11" x14ac:dyDescent="0.25">
      <c r="B47" s="105" t="s">
        <v>187</v>
      </c>
      <c r="K47" s="99"/>
    </row>
    <row r="48" spans="2:11" ht="59.25" customHeight="1" x14ac:dyDescent="0.25">
      <c r="B48" s="655" t="s">
        <v>188</v>
      </c>
      <c r="C48" s="650"/>
      <c r="D48" s="650"/>
      <c r="E48" s="650"/>
      <c r="F48" s="650"/>
      <c r="G48" s="650"/>
      <c r="H48" s="650"/>
      <c r="I48" s="650"/>
      <c r="J48" s="650"/>
      <c r="K48" s="651"/>
    </row>
    <row r="49" spans="2:11" ht="15" customHeight="1" x14ac:dyDescent="0.25">
      <c r="B49" s="106"/>
      <c r="C49" s="107"/>
      <c r="D49" s="107"/>
      <c r="E49" s="107"/>
      <c r="F49" s="107"/>
      <c r="G49" s="107"/>
      <c r="H49" s="107"/>
      <c r="I49" s="107"/>
      <c r="J49" s="107"/>
      <c r="K49" s="108"/>
    </row>
    <row r="50" spans="2:11" ht="15" customHeight="1" x14ac:dyDescent="0.25">
      <c r="B50" s="105" t="s">
        <v>189</v>
      </c>
      <c r="K50" s="99"/>
    </row>
    <row r="51" spans="2:11" ht="15" customHeight="1" x14ac:dyDescent="0.25">
      <c r="B51" s="655" t="s">
        <v>190</v>
      </c>
      <c r="C51" s="650"/>
      <c r="D51" s="650"/>
      <c r="E51" s="650"/>
      <c r="F51" s="650"/>
      <c r="G51" s="650"/>
      <c r="H51" s="650"/>
      <c r="I51" s="650"/>
      <c r="J51" s="650"/>
      <c r="K51" s="651"/>
    </row>
    <row r="52" spans="2:11" ht="29.25" customHeight="1" x14ac:dyDescent="0.25">
      <c r="B52" s="655" t="s">
        <v>191</v>
      </c>
      <c r="C52" s="650"/>
      <c r="D52" s="650"/>
      <c r="E52" s="650"/>
      <c r="F52" s="650"/>
      <c r="G52" s="650"/>
      <c r="H52" s="650"/>
      <c r="I52" s="650"/>
      <c r="J52" s="650"/>
      <c r="K52" s="651"/>
    </row>
    <row r="53" spans="2:11" ht="7.5" customHeight="1" x14ac:dyDescent="0.25">
      <c r="B53" s="95"/>
      <c r="C53" s="96"/>
      <c r="D53" s="96"/>
      <c r="E53" s="96"/>
      <c r="F53" s="96"/>
      <c r="G53" s="96"/>
      <c r="H53" s="96"/>
      <c r="I53" s="96"/>
      <c r="J53" s="96"/>
      <c r="K53" s="97"/>
    </row>
    <row r="54" spans="2:11" ht="13.35" customHeight="1" x14ac:dyDescent="0.25">
      <c r="B54" s="109">
        <v>60000</v>
      </c>
      <c r="C54" s="650" t="s">
        <v>192</v>
      </c>
      <c r="D54" s="650"/>
      <c r="E54" s="650"/>
      <c r="F54" s="650"/>
      <c r="G54" s="96"/>
      <c r="H54" s="96"/>
      <c r="I54" s="96"/>
      <c r="J54" s="96"/>
      <c r="K54" s="97"/>
    </row>
    <row r="55" spans="2:11" ht="13.35" customHeight="1" x14ac:dyDescent="0.25">
      <c r="B55" s="110">
        <v>0.22</v>
      </c>
      <c r="C55" s="650" t="s">
        <v>193</v>
      </c>
      <c r="D55" s="650"/>
      <c r="E55" s="650"/>
      <c r="F55" s="650"/>
      <c r="G55" s="96"/>
      <c r="H55" s="96"/>
      <c r="I55" s="96"/>
      <c r="J55" s="96"/>
      <c r="K55" s="97"/>
    </row>
    <row r="56" spans="2:11" ht="13.35" customHeight="1" x14ac:dyDescent="0.25">
      <c r="B56" s="109">
        <f>B54*B55</f>
        <v>13200</v>
      </c>
      <c r="C56" s="650" t="s">
        <v>194</v>
      </c>
      <c r="D56" s="650"/>
      <c r="E56" s="650"/>
      <c r="F56" s="650"/>
      <c r="G56" s="96"/>
      <c r="H56" s="96"/>
      <c r="I56" s="96"/>
      <c r="J56" s="96"/>
      <c r="K56" s="97"/>
    </row>
    <row r="57" spans="2:11" ht="13.35" customHeight="1" x14ac:dyDescent="0.25">
      <c r="B57" s="111">
        <f>B56+B54</f>
        <v>73200</v>
      </c>
      <c r="C57" s="650" t="s">
        <v>195</v>
      </c>
      <c r="D57" s="650"/>
      <c r="E57" s="650"/>
      <c r="F57" s="650"/>
      <c r="G57" s="650"/>
      <c r="H57" s="650"/>
      <c r="I57" s="96"/>
      <c r="J57" s="96"/>
      <c r="K57" s="97"/>
    </row>
    <row r="58" spans="2:11" ht="13.35" customHeight="1" x14ac:dyDescent="0.25">
      <c r="B58" s="110">
        <v>1</v>
      </c>
      <c r="C58" s="650" t="s">
        <v>196</v>
      </c>
      <c r="D58" s="650"/>
      <c r="E58" s="650"/>
      <c r="F58" s="650"/>
      <c r="G58" s="650"/>
      <c r="H58" s="650"/>
      <c r="I58" s="96"/>
      <c r="J58" s="96"/>
      <c r="K58" s="97"/>
    </row>
    <row r="59" spans="2:11" ht="13.35" customHeight="1" x14ac:dyDescent="0.25">
      <c r="B59" s="111">
        <f>B57*B58</f>
        <v>73200</v>
      </c>
      <c r="C59" s="650" t="s">
        <v>303</v>
      </c>
      <c r="D59" s="650"/>
      <c r="E59" s="650"/>
      <c r="F59" s="650"/>
      <c r="G59" s="650"/>
      <c r="H59" s="650"/>
      <c r="I59" s="650"/>
      <c r="J59" s="650"/>
      <c r="K59" s="97"/>
    </row>
    <row r="60" spans="2:11" ht="13.35" customHeight="1" x14ac:dyDescent="0.25">
      <c r="B60" s="98" t="s">
        <v>197</v>
      </c>
      <c r="C60" s="112"/>
      <c r="D60" s="112"/>
      <c r="E60" s="112"/>
      <c r="F60" s="112"/>
      <c r="G60" s="112"/>
      <c r="H60" s="112"/>
      <c r="I60" s="112"/>
      <c r="J60" s="112"/>
      <c r="K60" s="113"/>
    </row>
    <row r="61" spans="2:11" ht="12.75" customHeight="1" x14ac:dyDescent="0.25">
      <c r="B61" s="114"/>
      <c r="C61" s="112"/>
      <c r="D61" s="112"/>
      <c r="E61" s="112"/>
      <c r="F61" s="112"/>
      <c r="G61" s="112"/>
      <c r="H61" s="112"/>
      <c r="I61" s="112"/>
      <c r="J61" s="112"/>
      <c r="K61" s="113"/>
    </row>
    <row r="62" spans="2:11" ht="15" customHeight="1" x14ac:dyDescent="0.25">
      <c r="B62" s="105" t="s">
        <v>198</v>
      </c>
      <c r="K62" s="99"/>
    </row>
    <row r="63" spans="2:11" ht="15" customHeight="1" x14ac:dyDescent="0.25">
      <c r="B63" s="678" t="s">
        <v>199</v>
      </c>
      <c r="C63" s="650"/>
      <c r="D63" s="650"/>
      <c r="E63" s="650"/>
      <c r="F63" s="650"/>
      <c r="G63" s="650"/>
      <c r="H63" s="650"/>
      <c r="I63" s="650"/>
      <c r="J63" s="650"/>
      <c r="K63" s="651"/>
    </row>
    <row r="64" spans="2:11" ht="30" customHeight="1" x14ac:dyDescent="0.25">
      <c r="B64" s="655" t="s">
        <v>200</v>
      </c>
      <c r="C64" s="650"/>
      <c r="D64" s="650"/>
      <c r="E64" s="650"/>
      <c r="F64" s="650"/>
      <c r="G64" s="650"/>
      <c r="H64" s="650"/>
      <c r="I64" s="650"/>
      <c r="J64" s="650"/>
      <c r="K64" s="651"/>
    </row>
    <row r="65" spans="2:11" ht="13.35" customHeight="1" x14ac:dyDescent="0.25">
      <c r="B65" s="655" t="s">
        <v>201</v>
      </c>
      <c r="C65" s="650"/>
      <c r="D65" s="650"/>
      <c r="E65" s="650"/>
      <c r="F65" s="650"/>
      <c r="G65" s="650"/>
      <c r="H65" s="650"/>
      <c r="I65" s="650"/>
      <c r="J65" s="650"/>
      <c r="K65" s="651"/>
    </row>
    <row r="66" spans="2:11" ht="13.35" customHeight="1" x14ac:dyDescent="0.25">
      <c r="B66" s="655" t="s">
        <v>202</v>
      </c>
      <c r="C66" s="650"/>
      <c r="D66" s="650"/>
      <c r="E66" s="650"/>
      <c r="F66" s="650"/>
      <c r="G66" s="650"/>
      <c r="H66" s="650"/>
      <c r="I66" s="650"/>
      <c r="J66" s="650"/>
      <c r="K66" s="651"/>
    </row>
    <row r="67" spans="2:11" ht="13.35" customHeight="1" x14ac:dyDescent="0.25">
      <c r="B67" s="655" t="s">
        <v>203</v>
      </c>
      <c r="C67" s="650"/>
      <c r="D67" s="650"/>
      <c r="E67" s="650"/>
      <c r="F67" s="650"/>
      <c r="G67" s="650"/>
      <c r="H67" s="650"/>
      <c r="I67" s="650"/>
      <c r="J67" s="650"/>
      <c r="K67" s="651"/>
    </row>
    <row r="68" spans="2:11" ht="13.35" customHeight="1" x14ac:dyDescent="0.25">
      <c r="B68" s="655" t="s">
        <v>204</v>
      </c>
      <c r="C68" s="650"/>
      <c r="D68" s="650"/>
      <c r="E68" s="650"/>
      <c r="F68" s="650"/>
      <c r="G68" s="650"/>
      <c r="H68" s="650"/>
      <c r="I68" s="650"/>
      <c r="J68" s="650"/>
      <c r="K68" s="651"/>
    </row>
    <row r="69" spans="2:11" ht="13.35" customHeight="1" x14ac:dyDescent="0.25">
      <c r="B69" s="98"/>
      <c r="K69" s="99"/>
    </row>
    <row r="70" spans="2:11" ht="13.35" customHeight="1" x14ac:dyDescent="0.25">
      <c r="B70" s="115" t="s">
        <v>205</v>
      </c>
      <c r="C70" s="112"/>
      <c r="D70" s="112"/>
      <c r="E70" s="112"/>
      <c r="F70" s="112"/>
      <c r="G70" s="112"/>
      <c r="H70" s="112"/>
      <c r="I70" s="112"/>
      <c r="J70" s="112"/>
      <c r="K70" s="113"/>
    </row>
    <row r="71" spans="2:11" ht="16.5" customHeight="1" x14ac:dyDescent="0.25">
      <c r="B71" s="116">
        <v>15</v>
      </c>
      <c r="C71" s="650" t="s">
        <v>206</v>
      </c>
      <c r="D71" s="650"/>
      <c r="E71" s="650"/>
      <c r="F71" s="650"/>
      <c r="G71" s="112"/>
      <c r="H71" s="112"/>
      <c r="I71" s="112"/>
      <c r="J71" s="112"/>
      <c r="K71" s="113"/>
    </row>
    <row r="72" spans="2:11" ht="13.35" customHeight="1" x14ac:dyDescent="0.25">
      <c r="B72" s="110">
        <v>0.25</v>
      </c>
      <c r="C72" s="650" t="s">
        <v>193</v>
      </c>
      <c r="D72" s="650"/>
      <c r="E72" s="650"/>
      <c r="F72" s="650"/>
      <c r="G72" s="96"/>
      <c r="H72" s="96"/>
      <c r="I72" s="96"/>
      <c r="J72" s="96"/>
      <c r="K72" s="97"/>
    </row>
    <row r="73" spans="2:11" ht="13.35" customHeight="1" x14ac:dyDescent="0.25">
      <c r="B73" s="117">
        <f>B71*B72</f>
        <v>3.75</v>
      </c>
      <c r="C73" s="650" t="s">
        <v>207</v>
      </c>
      <c r="D73" s="650"/>
      <c r="E73" s="650"/>
      <c r="F73" s="650"/>
      <c r="G73" s="96"/>
      <c r="H73" s="96"/>
      <c r="I73" s="96"/>
      <c r="J73" s="96"/>
      <c r="K73" s="97"/>
    </row>
    <row r="74" spans="2:11" ht="13.35" customHeight="1" x14ac:dyDescent="0.25">
      <c r="B74" s="116">
        <f>B73+B71</f>
        <v>18.75</v>
      </c>
      <c r="C74" s="650" t="s">
        <v>208</v>
      </c>
      <c r="D74" s="650"/>
      <c r="E74" s="650"/>
      <c r="F74" s="650"/>
      <c r="G74" s="650"/>
      <c r="H74" s="650"/>
      <c r="I74" s="96"/>
      <c r="J74" s="96"/>
      <c r="K74" s="97"/>
    </row>
    <row r="75" spans="2:11" ht="13.35" customHeight="1" x14ac:dyDescent="0.25">
      <c r="B75" s="118">
        <f>20*39</f>
        <v>780</v>
      </c>
      <c r="C75" s="650" t="s">
        <v>209</v>
      </c>
      <c r="D75" s="650"/>
      <c r="E75" s="650"/>
      <c r="F75" s="650"/>
      <c r="G75" s="650"/>
      <c r="H75" s="650"/>
      <c r="I75" s="96"/>
      <c r="J75" s="96"/>
      <c r="K75" s="97"/>
    </row>
    <row r="76" spans="2:11" ht="13.35" customHeight="1" x14ac:dyDescent="0.25">
      <c r="B76" s="111">
        <f>B74*B75</f>
        <v>14625</v>
      </c>
      <c r="C76" s="650" t="s">
        <v>303</v>
      </c>
      <c r="D76" s="650"/>
      <c r="E76" s="650"/>
      <c r="F76" s="650"/>
      <c r="G76" s="650"/>
      <c r="H76" s="650"/>
      <c r="I76" s="650"/>
      <c r="J76" s="650"/>
      <c r="K76" s="97"/>
    </row>
    <row r="77" spans="2:11" ht="13.35" customHeight="1" x14ac:dyDescent="0.25">
      <c r="B77" s="98" t="s">
        <v>197</v>
      </c>
      <c r="C77" s="112"/>
      <c r="D77" s="112"/>
      <c r="E77" s="112"/>
      <c r="F77" s="112"/>
      <c r="G77" s="112"/>
      <c r="H77" s="112"/>
      <c r="I77" s="112"/>
      <c r="J77" s="112"/>
      <c r="K77" s="113"/>
    </row>
    <row r="78" spans="2:11" ht="16.5" customHeight="1" x14ac:dyDescent="0.25">
      <c r="B78" s="98"/>
      <c r="K78" s="99"/>
    </row>
    <row r="79" spans="2:11" x14ac:dyDescent="0.25">
      <c r="B79" s="105" t="s">
        <v>304</v>
      </c>
      <c r="K79" s="99"/>
    </row>
    <row r="80" spans="2:11" x14ac:dyDescent="0.25">
      <c r="B80" s="98" t="s">
        <v>305</v>
      </c>
      <c r="K80" s="99"/>
    </row>
    <row r="81" spans="2:11" ht="19.5" customHeight="1" x14ac:dyDescent="0.25">
      <c r="B81" s="98"/>
      <c r="K81" s="99"/>
    </row>
    <row r="82" spans="2:11" x14ac:dyDescent="0.25">
      <c r="B82" s="105" t="s">
        <v>210</v>
      </c>
      <c r="K82" s="99"/>
    </row>
    <row r="83" spans="2:11" ht="29.25" customHeight="1" x14ac:dyDescent="0.25">
      <c r="B83" s="655" t="s">
        <v>306</v>
      </c>
      <c r="C83" s="650"/>
      <c r="D83" s="650"/>
      <c r="E83" s="650"/>
      <c r="F83" s="650"/>
      <c r="G83" s="650"/>
      <c r="H83" s="650"/>
      <c r="I83" s="650"/>
      <c r="J83" s="650"/>
      <c r="K83" s="651"/>
    </row>
    <row r="84" spans="2:11" ht="15.75" thickBot="1" x14ac:dyDescent="0.3">
      <c r="B84" s="100"/>
      <c r="C84" s="101"/>
      <c r="D84" s="101"/>
      <c r="E84" s="101"/>
      <c r="F84" s="101"/>
      <c r="G84" s="101"/>
      <c r="H84" s="101"/>
      <c r="I84" s="101"/>
      <c r="J84" s="101"/>
      <c r="K84" s="102"/>
    </row>
    <row r="85" spans="2:11" x14ac:dyDescent="0.25">
      <c r="B85" s="103" t="s">
        <v>44</v>
      </c>
      <c r="C85" s="92"/>
      <c r="D85" s="92"/>
      <c r="E85" s="92"/>
      <c r="F85" s="92"/>
      <c r="G85" s="92"/>
      <c r="H85" s="92"/>
      <c r="I85" s="92"/>
      <c r="J85" s="92"/>
      <c r="K85" s="93"/>
    </row>
    <row r="86" spans="2:11" ht="37.5" customHeight="1" x14ac:dyDescent="0.25">
      <c r="B86" s="644" t="s">
        <v>211</v>
      </c>
      <c r="C86" s="645"/>
      <c r="D86" s="645"/>
      <c r="E86" s="645"/>
      <c r="F86" s="645"/>
      <c r="G86" s="645"/>
      <c r="H86" s="645"/>
      <c r="I86" s="645"/>
      <c r="J86" s="645"/>
      <c r="K86" s="646"/>
    </row>
    <row r="87" spans="2:11" x14ac:dyDescent="0.25">
      <c r="B87" s="105" t="s">
        <v>212</v>
      </c>
      <c r="K87" s="99"/>
    </row>
    <row r="88" spans="2:11" x14ac:dyDescent="0.25">
      <c r="B88" s="655" t="s">
        <v>213</v>
      </c>
      <c r="C88" s="650"/>
      <c r="D88" s="650"/>
      <c r="E88" s="650"/>
      <c r="F88" s="650"/>
      <c r="G88" s="650"/>
      <c r="H88" s="650"/>
      <c r="I88" s="650"/>
      <c r="J88" s="650"/>
      <c r="K88" s="651"/>
    </row>
    <row r="89" spans="2:11" x14ac:dyDescent="0.25">
      <c r="B89" s="655" t="s">
        <v>214</v>
      </c>
      <c r="C89" s="650"/>
      <c r="D89" s="650"/>
      <c r="E89" s="96"/>
      <c r="F89" s="96"/>
      <c r="G89" s="96"/>
      <c r="H89" s="96"/>
      <c r="I89" s="96"/>
      <c r="J89" s="96"/>
      <c r="K89" s="97"/>
    </row>
    <row r="90" spans="2:11" x14ac:dyDescent="0.25">
      <c r="B90" s="98"/>
      <c r="K90" s="99"/>
    </row>
    <row r="91" spans="2:11" x14ac:dyDescent="0.25">
      <c r="B91" s="105" t="s">
        <v>215</v>
      </c>
      <c r="K91" s="99"/>
    </row>
    <row r="92" spans="2:11" x14ac:dyDescent="0.25">
      <c r="B92" s="119" t="s">
        <v>216</v>
      </c>
      <c r="C92" s="89" t="s">
        <v>217</v>
      </c>
      <c r="K92" s="99"/>
    </row>
    <row r="93" spans="2:11" x14ac:dyDescent="0.25">
      <c r="B93" s="95"/>
      <c r="C93" s="96"/>
      <c r="D93" s="96"/>
      <c r="E93" s="96"/>
      <c r="F93" s="96"/>
      <c r="G93" s="96"/>
      <c r="H93" s="96"/>
      <c r="I93" s="96"/>
      <c r="J93" s="96"/>
      <c r="K93" s="97"/>
    </row>
    <row r="94" spans="2:11" x14ac:dyDescent="0.25">
      <c r="B94" s="105" t="s">
        <v>218</v>
      </c>
      <c r="K94" s="99"/>
    </row>
    <row r="95" spans="2:11" x14ac:dyDescent="0.25">
      <c r="B95" s="98" t="s">
        <v>219</v>
      </c>
      <c r="K95" s="99"/>
    </row>
    <row r="96" spans="2:11" x14ac:dyDescent="0.25">
      <c r="B96" s="98" t="s">
        <v>220</v>
      </c>
      <c r="K96" s="99"/>
    </row>
    <row r="97" spans="2:11" x14ac:dyDescent="0.25">
      <c r="B97" s="119" t="s">
        <v>221</v>
      </c>
      <c r="C97" s="89" t="s">
        <v>222</v>
      </c>
      <c r="K97" s="99"/>
    </row>
    <row r="98" spans="2:11" x14ac:dyDescent="0.25">
      <c r="B98" s="119" t="s">
        <v>223</v>
      </c>
      <c r="K98" s="99"/>
    </row>
    <row r="99" spans="2:11" x14ac:dyDescent="0.25">
      <c r="B99" s="119" t="s">
        <v>224</v>
      </c>
      <c r="K99" s="99"/>
    </row>
    <row r="100" spans="2:11" x14ac:dyDescent="0.25">
      <c r="B100" s="119" t="s">
        <v>225</v>
      </c>
      <c r="K100" s="99"/>
    </row>
    <row r="101" spans="2:11" x14ac:dyDescent="0.25">
      <c r="B101" s="119" t="s">
        <v>226</v>
      </c>
      <c r="C101" s="120"/>
      <c r="D101" s="120"/>
      <c r="E101" s="120"/>
      <c r="F101" s="120"/>
      <c r="G101" s="120"/>
      <c r="H101" s="120"/>
      <c r="I101" s="120"/>
      <c r="J101" s="120"/>
      <c r="K101" s="121"/>
    </row>
    <row r="102" spans="2:11" x14ac:dyDescent="0.25">
      <c r="B102" s="98"/>
      <c r="K102" s="99"/>
    </row>
    <row r="103" spans="2:11" x14ac:dyDescent="0.25">
      <c r="B103" s="105" t="s">
        <v>304</v>
      </c>
      <c r="K103" s="99"/>
    </row>
    <row r="104" spans="2:11" x14ac:dyDescent="0.25">
      <c r="B104" s="98" t="s">
        <v>307</v>
      </c>
      <c r="K104" s="99"/>
    </row>
    <row r="105" spans="2:11" x14ac:dyDescent="0.25">
      <c r="B105" s="98"/>
      <c r="K105" s="99"/>
    </row>
    <row r="106" spans="2:11" x14ac:dyDescent="0.25">
      <c r="B106" s="105" t="s">
        <v>227</v>
      </c>
      <c r="K106" s="99"/>
    </row>
    <row r="107" spans="2:11" x14ac:dyDescent="0.25">
      <c r="B107" s="655" t="s">
        <v>308</v>
      </c>
      <c r="C107" s="650"/>
      <c r="D107" s="650"/>
      <c r="E107" s="650"/>
      <c r="F107" s="650"/>
      <c r="G107" s="650"/>
      <c r="H107" s="650"/>
      <c r="I107" s="650"/>
      <c r="J107" s="650"/>
      <c r="K107" s="651"/>
    </row>
    <row r="108" spans="2:11" ht="15.75" thickBot="1" x14ac:dyDescent="0.3">
      <c r="B108" s="100"/>
      <c r="C108" s="101"/>
      <c r="D108" s="101"/>
      <c r="E108" s="101"/>
      <c r="F108" s="101"/>
      <c r="G108" s="101"/>
      <c r="H108" s="101"/>
      <c r="I108" s="101"/>
      <c r="J108" s="101"/>
      <c r="K108" s="102"/>
    </row>
    <row r="109" spans="2:11" x14ac:dyDescent="0.25">
      <c r="B109" s="103" t="s">
        <v>228</v>
      </c>
      <c r="C109" s="92"/>
      <c r="D109" s="92"/>
      <c r="E109" s="92"/>
      <c r="F109" s="92"/>
      <c r="G109" s="92"/>
      <c r="H109" s="92"/>
      <c r="I109" s="92"/>
      <c r="J109" s="92"/>
      <c r="K109" s="93"/>
    </row>
    <row r="110" spans="2:11" ht="74.25" customHeight="1" x14ac:dyDescent="0.25">
      <c r="B110" s="655" t="s">
        <v>309</v>
      </c>
      <c r="C110" s="650"/>
      <c r="D110" s="650"/>
      <c r="E110" s="650"/>
      <c r="F110" s="650"/>
      <c r="G110" s="650"/>
      <c r="H110" s="650"/>
      <c r="I110" s="650"/>
      <c r="J110" s="650"/>
      <c r="K110" s="651"/>
    </row>
    <row r="111" spans="2:11" x14ac:dyDescent="0.25">
      <c r="B111" s="98"/>
      <c r="K111" s="99"/>
    </row>
    <row r="112" spans="2:11" x14ac:dyDescent="0.25">
      <c r="B112" s="105" t="s">
        <v>212</v>
      </c>
      <c r="K112" s="99"/>
    </row>
    <row r="113" spans="2:11" x14ac:dyDescent="0.25">
      <c r="B113" s="655" t="s">
        <v>229</v>
      </c>
      <c r="C113" s="650"/>
      <c r="D113" s="650"/>
      <c r="E113" s="650"/>
      <c r="F113" s="650"/>
      <c r="G113" s="650"/>
      <c r="H113" s="650"/>
      <c r="I113" s="650"/>
      <c r="J113" s="650"/>
      <c r="K113" s="651"/>
    </row>
    <row r="114" spans="2:11" x14ac:dyDescent="0.25">
      <c r="B114" s="655" t="s">
        <v>230</v>
      </c>
      <c r="C114" s="650"/>
      <c r="D114" s="650"/>
      <c r="E114" s="96"/>
      <c r="F114" s="96"/>
      <c r="G114" s="96"/>
      <c r="H114" s="96"/>
      <c r="I114" s="96"/>
      <c r="J114" s="96"/>
      <c r="K114" s="97"/>
    </row>
    <row r="115" spans="2:11" ht="24" customHeight="1" x14ac:dyDescent="0.25">
      <c r="B115" s="105" t="s">
        <v>215</v>
      </c>
      <c r="K115" s="99"/>
    </row>
    <row r="116" spans="2:11" ht="17.25" customHeight="1" x14ac:dyDescent="0.25">
      <c r="B116" s="119" t="s">
        <v>216</v>
      </c>
      <c r="C116" s="89" t="s">
        <v>231</v>
      </c>
      <c r="K116" s="99"/>
    </row>
    <row r="117" spans="2:11" ht="83.25" customHeight="1" x14ac:dyDescent="0.25">
      <c r="B117" s="674" t="s">
        <v>232</v>
      </c>
      <c r="C117" s="672"/>
      <c r="D117" s="672"/>
      <c r="E117" s="672"/>
      <c r="F117" s="672"/>
      <c r="G117" s="672"/>
      <c r="H117" s="672"/>
      <c r="I117" s="672"/>
      <c r="J117" s="672"/>
      <c r="K117" s="673"/>
    </row>
    <row r="118" spans="2:11" x14ac:dyDescent="0.25">
      <c r="B118" s="95"/>
      <c r="C118" s="96"/>
      <c r="D118" s="96"/>
      <c r="E118" s="96"/>
      <c r="F118" s="96"/>
      <c r="G118" s="96"/>
      <c r="H118" s="96"/>
      <c r="I118" s="96"/>
      <c r="J118" s="96"/>
      <c r="K118" s="97"/>
    </row>
    <row r="119" spans="2:11" x14ac:dyDescent="0.25">
      <c r="B119" s="105" t="s">
        <v>218</v>
      </c>
      <c r="K119" s="99"/>
    </row>
    <row r="120" spans="2:11" x14ac:dyDescent="0.25">
      <c r="B120" s="98" t="s">
        <v>233</v>
      </c>
      <c r="K120" s="99"/>
    </row>
    <row r="121" spans="2:11" x14ac:dyDescent="0.25">
      <c r="B121" s="98" t="s">
        <v>220</v>
      </c>
      <c r="K121" s="99"/>
    </row>
    <row r="122" spans="2:11" x14ac:dyDescent="0.25">
      <c r="B122" s="119" t="s">
        <v>221</v>
      </c>
      <c r="C122" s="89" t="s">
        <v>231</v>
      </c>
      <c r="K122" s="99"/>
    </row>
    <row r="123" spans="2:11" x14ac:dyDescent="0.25">
      <c r="B123" s="119" t="s">
        <v>234</v>
      </c>
      <c r="K123" s="99"/>
    </row>
    <row r="124" spans="2:11" x14ac:dyDescent="0.25">
      <c r="B124" s="119" t="s">
        <v>224</v>
      </c>
      <c r="K124" s="99"/>
    </row>
    <row r="125" spans="2:11" x14ac:dyDescent="0.25">
      <c r="B125" s="119" t="s">
        <v>225</v>
      </c>
      <c r="K125" s="99"/>
    </row>
    <row r="126" spans="2:11" x14ac:dyDescent="0.25">
      <c r="B126" s="119" t="s">
        <v>235</v>
      </c>
      <c r="C126" s="120"/>
      <c r="D126" s="120"/>
      <c r="E126" s="120"/>
      <c r="F126" s="120"/>
      <c r="G126" s="120"/>
      <c r="H126" s="120"/>
      <c r="I126" s="120"/>
      <c r="J126" s="120"/>
      <c r="K126" s="121"/>
    </row>
    <row r="127" spans="2:11" ht="18.75" customHeight="1" x14ac:dyDescent="0.25">
      <c r="B127" s="98"/>
      <c r="K127" s="99"/>
    </row>
    <row r="128" spans="2:11" x14ac:dyDescent="0.25">
      <c r="B128" s="105" t="s">
        <v>304</v>
      </c>
      <c r="K128" s="99"/>
    </row>
    <row r="129" spans="2:11" x14ac:dyDescent="0.25">
      <c r="B129" s="98" t="s">
        <v>310</v>
      </c>
      <c r="K129" s="99"/>
    </row>
    <row r="130" spans="2:11" x14ac:dyDescent="0.25">
      <c r="B130" s="98"/>
      <c r="K130" s="99"/>
    </row>
    <row r="131" spans="2:11" x14ac:dyDescent="0.25">
      <c r="B131" s="105" t="s">
        <v>227</v>
      </c>
      <c r="K131" s="99"/>
    </row>
    <row r="132" spans="2:11" x14ac:dyDescent="0.25">
      <c r="B132" s="655" t="s">
        <v>308</v>
      </c>
      <c r="C132" s="650"/>
      <c r="D132" s="650"/>
      <c r="E132" s="650"/>
      <c r="F132" s="650"/>
      <c r="G132" s="650"/>
      <c r="H132" s="650"/>
      <c r="I132" s="650"/>
      <c r="J132" s="650"/>
      <c r="K132" s="651"/>
    </row>
    <row r="133" spans="2:11" ht="15.75" thickBot="1" x14ac:dyDescent="0.3">
      <c r="B133" s="100"/>
      <c r="C133" s="101"/>
      <c r="D133" s="101"/>
      <c r="E133" s="101"/>
      <c r="F133" s="101"/>
      <c r="G133" s="101"/>
      <c r="H133" s="101"/>
      <c r="I133" s="101"/>
      <c r="J133" s="101"/>
      <c r="K133" s="102"/>
    </row>
    <row r="134" spans="2:11" x14ac:dyDescent="0.25">
      <c r="B134" s="103" t="s">
        <v>46</v>
      </c>
      <c r="C134" s="92"/>
      <c r="D134" s="92"/>
      <c r="E134" s="92"/>
      <c r="F134" s="92"/>
      <c r="G134" s="92"/>
      <c r="H134" s="92"/>
      <c r="I134" s="92"/>
      <c r="J134" s="92"/>
      <c r="K134" s="93"/>
    </row>
    <row r="135" spans="2:11" x14ac:dyDescent="0.25">
      <c r="B135" s="655" t="s">
        <v>236</v>
      </c>
      <c r="C135" s="650"/>
      <c r="D135" s="650"/>
      <c r="E135" s="650"/>
      <c r="F135" s="650"/>
      <c r="G135" s="650"/>
      <c r="H135" s="650"/>
      <c r="I135" s="650"/>
      <c r="J135" s="650"/>
      <c r="K135" s="651"/>
    </row>
    <row r="136" spans="2:11" x14ac:dyDescent="0.25">
      <c r="B136" s="95"/>
      <c r="C136" s="96"/>
      <c r="D136" s="96"/>
      <c r="E136" s="96"/>
      <c r="F136" s="96"/>
      <c r="G136" s="96"/>
      <c r="H136" s="96"/>
      <c r="I136" s="96"/>
      <c r="J136" s="96"/>
      <c r="K136" s="97"/>
    </row>
    <row r="137" spans="2:11" x14ac:dyDescent="0.25">
      <c r="B137" s="105" t="s">
        <v>212</v>
      </c>
      <c r="K137" s="99"/>
    </row>
    <row r="138" spans="2:11" x14ac:dyDescent="0.25">
      <c r="B138" s="119" t="s">
        <v>237</v>
      </c>
      <c r="C138" s="89" t="s">
        <v>54</v>
      </c>
      <c r="K138" s="99"/>
    </row>
    <row r="139" spans="2:11" x14ac:dyDescent="0.25">
      <c r="B139" s="119" t="s">
        <v>238</v>
      </c>
      <c r="C139" s="89" t="s">
        <v>239</v>
      </c>
      <c r="K139" s="99"/>
    </row>
    <row r="140" spans="2:11" x14ac:dyDescent="0.25">
      <c r="B140" s="98"/>
      <c r="K140" s="99"/>
    </row>
    <row r="141" spans="2:11" x14ac:dyDescent="0.25">
      <c r="B141" s="105" t="s">
        <v>240</v>
      </c>
      <c r="K141" s="99"/>
    </row>
    <row r="142" spans="2:11" x14ac:dyDescent="0.25">
      <c r="B142" s="119" t="s">
        <v>237</v>
      </c>
      <c r="C142" s="89" t="s">
        <v>54</v>
      </c>
      <c r="D142" s="122"/>
      <c r="E142" s="122"/>
      <c r="F142" s="122"/>
      <c r="G142" s="122"/>
      <c r="H142" s="122"/>
      <c r="I142" s="122"/>
      <c r="J142" s="122"/>
      <c r="K142" s="123"/>
    </row>
    <row r="143" spans="2:11" x14ac:dyDescent="0.25">
      <c r="B143" s="115" t="s">
        <v>241</v>
      </c>
      <c r="D143" s="122"/>
      <c r="E143" s="122"/>
      <c r="F143" s="122"/>
      <c r="G143" s="122"/>
      <c r="H143" s="122"/>
      <c r="I143" s="122"/>
      <c r="J143" s="122"/>
      <c r="K143" s="123"/>
    </row>
    <row r="144" spans="2:11" x14ac:dyDescent="0.25">
      <c r="B144" s="119" t="s">
        <v>238</v>
      </c>
      <c r="C144" s="89" t="s">
        <v>239</v>
      </c>
      <c r="D144" s="96"/>
      <c r="E144" s="96"/>
      <c r="F144" s="96"/>
      <c r="G144" s="96"/>
      <c r="H144" s="96"/>
      <c r="I144" s="96"/>
      <c r="J144" s="96"/>
      <c r="K144" s="97"/>
    </row>
    <row r="145" spans="2:11" x14ac:dyDescent="0.25">
      <c r="B145" s="675" t="s">
        <v>242</v>
      </c>
      <c r="C145" s="676"/>
      <c r="D145" s="676"/>
      <c r="E145" s="676"/>
      <c r="F145" s="676"/>
      <c r="G145" s="676"/>
      <c r="H145" s="676"/>
      <c r="I145" s="676"/>
      <c r="J145" s="676"/>
      <c r="K145" s="677"/>
    </row>
    <row r="146" spans="2:11" x14ac:dyDescent="0.25">
      <c r="B146" s="105"/>
      <c r="C146" s="96"/>
      <c r="D146" s="96"/>
      <c r="E146" s="96"/>
      <c r="F146" s="96"/>
      <c r="G146" s="96"/>
      <c r="H146" s="96"/>
      <c r="I146" s="96"/>
      <c r="J146" s="96"/>
      <c r="K146" s="97"/>
    </row>
    <row r="147" spans="2:11" x14ac:dyDescent="0.25">
      <c r="B147" s="105" t="s">
        <v>243</v>
      </c>
      <c r="C147" s="96"/>
      <c r="D147" s="96"/>
      <c r="E147" s="96"/>
      <c r="F147" s="96"/>
      <c r="G147" s="96"/>
      <c r="H147" s="96"/>
      <c r="I147" s="96"/>
      <c r="J147" s="96"/>
      <c r="K147" s="97"/>
    </row>
    <row r="148" spans="2:11" x14ac:dyDescent="0.25">
      <c r="B148" s="98" t="s">
        <v>219</v>
      </c>
      <c r="K148" s="99"/>
    </row>
    <row r="149" spans="2:11" x14ac:dyDescent="0.25">
      <c r="B149" s="98" t="s">
        <v>244</v>
      </c>
      <c r="C149" s="89" t="s">
        <v>54</v>
      </c>
      <c r="K149" s="99"/>
    </row>
    <row r="150" spans="2:11" x14ac:dyDescent="0.25">
      <c r="B150" s="114" t="s">
        <v>245</v>
      </c>
      <c r="C150" s="124">
        <v>500</v>
      </c>
      <c r="D150" s="122"/>
      <c r="E150" s="122"/>
      <c r="F150" s="122"/>
      <c r="G150" s="122"/>
      <c r="H150" s="122"/>
      <c r="I150" s="122"/>
      <c r="J150" s="122"/>
      <c r="K150" s="123"/>
    </row>
    <row r="151" spans="2:11" x14ac:dyDescent="0.25">
      <c r="B151" s="125" t="s">
        <v>246</v>
      </c>
      <c r="C151" s="126">
        <v>12</v>
      </c>
      <c r="K151" s="99"/>
    </row>
    <row r="152" spans="2:11" x14ac:dyDescent="0.25">
      <c r="B152" s="127"/>
      <c r="C152" s="128">
        <f>+C150*C151</f>
        <v>6000</v>
      </c>
      <c r="F152" s="129"/>
      <c r="K152" s="99"/>
    </row>
    <row r="153" spans="2:11" x14ac:dyDescent="0.25">
      <c r="B153" s="130"/>
      <c r="K153" s="99"/>
    </row>
    <row r="154" spans="2:11" x14ac:dyDescent="0.25">
      <c r="B154" s="98" t="s">
        <v>244</v>
      </c>
      <c r="C154" s="89" t="s">
        <v>239</v>
      </c>
      <c r="K154" s="99"/>
    </row>
    <row r="155" spans="2:11" x14ac:dyDescent="0.25">
      <c r="B155" s="114" t="s">
        <v>245</v>
      </c>
      <c r="C155" s="124">
        <v>250</v>
      </c>
      <c r="K155" s="99"/>
    </row>
    <row r="156" spans="2:11" x14ac:dyDescent="0.25">
      <c r="B156" s="125" t="s">
        <v>246</v>
      </c>
      <c r="C156" s="126">
        <v>12</v>
      </c>
      <c r="K156" s="99"/>
    </row>
    <row r="157" spans="2:11" x14ac:dyDescent="0.25">
      <c r="B157" s="127"/>
      <c r="C157" s="128">
        <f>+C155*C156</f>
        <v>3000</v>
      </c>
      <c r="K157" s="99"/>
    </row>
    <row r="158" spans="2:11" x14ac:dyDescent="0.25">
      <c r="B158" s="130"/>
      <c r="D158" s="120"/>
      <c r="E158" s="120"/>
      <c r="F158" s="120"/>
      <c r="G158" s="120"/>
      <c r="H158" s="120"/>
      <c r="I158" s="120"/>
      <c r="J158" s="120"/>
      <c r="K158" s="121"/>
    </row>
    <row r="159" spans="2:11" x14ac:dyDescent="0.25">
      <c r="B159" s="105" t="s">
        <v>304</v>
      </c>
      <c r="K159" s="99"/>
    </row>
    <row r="160" spans="2:11" x14ac:dyDescent="0.25">
      <c r="B160" s="655" t="s">
        <v>311</v>
      </c>
      <c r="C160" s="650"/>
      <c r="D160" s="650"/>
      <c r="E160" s="650"/>
      <c r="F160" s="650"/>
      <c r="G160" s="650"/>
      <c r="H160" s="650"/>
      <c r="I160" s="650"/>
      <c r="J160" s="650"/>
      <c r="K160" s="651"/>
    </row>
    <row r="161" spans="2:11" x14ac:dyDescent="0.25">
      <c r="B161" s="95"/>
      <c r="C161" s="96"/>
      <c r="D161" s="96"/>
      <c r="E161" s="96"/>
      <c r="F161" s="96"/>
      <c r="G161" s="96"/>
      <c r="H161" s="96"/>
      <c r="I161" s="96"/>
      <c r="J161" s="96"/>
      <c r="K161" s="97"/>
    </row>
    <row r="162" spans="2:11" x14ac:dyDescent="0.25">
      <c r="B162" s="105" t="s">
        <v>247</v>
      </c>
      <c r="K162" s="99"/>
    </row>
    <row r="163" spans="2:11" x14ac:dyDescent="0.25">
      <c r="B163" s="655" t="s">
        <v>312</v>
      </c>
      <c r="C163" s="650"/>
      <c r="D163" s="650"/>
      <c r="E163" s="650"/>
      <c r="F163" s="650"/>
      <c r="G163" s="650"/>
      <c r="H163" s="650"/>
      <c r="I163" s="650"/>
      <c r="J163" s="650"/>
      <c r="K163" s="651"/>
    </row>
    <row r="164" spans="2:11" ht="15.75" thickBot="1" x14ac:dyDescent="0.3">
      <c r="B164" s="98"/>
      <c r="K164" s="99"/>
    </row>
    <row r="165" spans="2:11" x14ac:dyDescent="0.25">
      <c r="B165" s="103" t="s">
        <v>248</v>
      </c>
      <c r="C165" s="92"/>
      <c r="D165" s="92"/>
      <c r="E165" s="92"/>
      <c r="F165" s="92"/>
      <c r="G165" s="92"/>
      <c r="H165" s="92"/>
      <c r="I165" s="92"/>
      <c r="J165" s="92"/>
      <c r="K165" s="93"/>
    </row>
    <row r="166" spans="2:11" ht="39.75" customHeight="1" x14ac:dyDescent="0.25">
      <c r="B166" s="644" t="s">
        <v>249</v>
      </c>
      <c r="C166" s="645"/>
      <c r="D166" s="645"/>
      <c r="E166" s="645"/>
      <c r="F166" s="645"/>
      <c r="G166" s="645"/>
      <c r="H166" s="645"/>
      <c r="I166" s="645"/>
      <c r="J166" s="645"/>
      <c r="K166" s="646"/>
    </row>
    <row r="167" spans="2:11" x14ac:dyDescent="0.25">
      <c r="B167" s="655" t="s">
        <v>250</v>
      </c>
      <c r="C167" s="650"/>
      <c r="D167" s="650"/>
      <c r="E167" s="650"/>
      <c r="F167" s="650"/>
      <c r="G167" s="650"/>
      <c r="H167" s="650"/>
      <c r="I167" s="650"/>
      <c r="J167" s="650"/>
      <c r="K167" s="651"/>
    </row>
    <row r="168" spans="2:11" x14ac:dyDescent="0.25">
      <c r="B168" s="105" t="s">
        <v>212</v>
      </c>
      <c r="K168" s="99"/>
    </row>
    <row r="169" spans="2:11" x14ac:dyDescent="0.25">
      <c r="B169" s="119" t="s">
        <v>251</v>
      </c>
      <c r="C169" s="120" t="s">
        <v>252</v>
      </c>
      <c r="D169" s="120"/>
      <c r="E169" s="120"/>
      <c r="F169" s="120"/>
      <c r="G169" s="120"/>
      <c r="H169" s="120"/>
      <c r="I169" s="120"/>
      <c r="J169" s="120"/>
      <c r="K169" s="121"/>
    </row>
    <row r="170" spans="2:11" x14ac:dyDescent="0.25">
      <c r="B170" s="674" t="s">
        <v>253</v>
      </c>
      <c r="C170" s="672"/>
      <c r="D170" s="672"/>
      <c r="E170" s="672"/>
      <c r="F170" s="672"/>
      <c r="G170" s="672"/>
      <c r="H170" s="672"/>
      <c r="I170" s="672"/>
      <c r="J170" s="672"/>
      <c r="K170" s="673"/>
    </row>
    <row r="171" spans="2:11" x14ac:dyDescent="0.25">
      <c r="B171" s="98"/>
      <c r="K171" s="99"/>
    </row>
    <row r="172" spans="2:11" ht="18" customHeight="1" x14ac:dyDescent="0.25">
      <c r="B172" s="105" t="s">
        <v>215</v>
      </c>
      <c r="K172" s="99"/>
    </row>
    <row r="173" spans="2:11" x14ac:dyDescent="0.25">
      <c r="B173" s="655" t="s">
        <v>254</v>
      </c>
      <c r="C173" s="650"/>
      <c r="D173" s="650"/>
      <c r="E173" s="650"/>
      <c r="F173" s="650"/>
      <c r="G173" s="650"/>
      <c r="H173" s="650"/>
      <c r="I173" s="650"/>
      <c r="J173" s="650"/>
      <c r="K173" s="651"/>
    </row>
    <row r="174" spans="2:11" x14ac:dyDescent="0.25">
      <c r="B174" s="674" t="s">
        <v>255</v>
      </c>
      <c r="C174" s="672"/>
      <c r="D174" s="672"/>
      <c r="E174" s="672"/>
      <c r="F174" s="672"/>
      <c r="G174" s="672"/>
      <c r="H174" s="672"/>
      <c r="I174" s="672"/>
      <c r="J174" s="672"/>
      <c r="K174" s="673"/>
    </row>
    <row r="175" spans="2:11" x14ac:dyDescent="0.25">
      <c r="B175" s="674" t="s">
        <v>256</v>
      </c>
      <c r="C175" s="672"/>
      <c r="D175" s="672"/>
      <c r="E175" s="672"/>
      <c r="F175" s="672"/>
      <c r="G175" s="672"/>
      <c r="H175" s="672"/>
      <c r="I175" s="672"/>
      <c r="J175" s="672"/>
      <c r="K175" s="673"/>
    </row>
    <row r="176" spans="2:11" x14ac:dyDescent="0.25">
      <c r="B176" s="98"/>
      <c r="K176" s="99"/>
    </row>
    <row r="177" spans="2:11" x14ac:dyDescent="0.25">
      <c r="B177" s="105" t="s">
        <v>218</v>
      </c>
      <c r="K177" s="99"/>
    </row>
    <row r="178" spans="2:11" x14ac:dyDescent="0.25">
      <c r="B178" s="98" t="s">
        <v>219</v>
      </c>
      <c r="K178" s="99"/>
    </row>
    <row r="179" spans="2:11" x14ac:dyDescent="0.25">
      <c r="B179" s="674" t="s">
        <v>257</v>
      </c>
      <c r="C179" s="672"/>
      <c r="D179" s="672"/>
      <c r="E179" s="672"/>
      <c r="F179" s="672"/>
      <c r="G179" s="672"/>
      <c r="H179" s="672"/>
      <c r="I179" s="672"/>
      <c r="J179" s="672"/>
      <c r="K179" s="673"/>
    </row>
    <row r="180" spans="2:11" x14ac:dyDescent="0.25">
      <c r="B180" s="131" t="s">
        <v>245</v>
      </c>
      <c r="C180" s="132">
        <v>350</v>
      </c>
      <c r="D180" s="120"/>
      <c r="E180" s="120"/>
      <c r="F180" s="120"/>
      <c r="G180" s="133"/>
      <c r="H180" s="120"/>
      <c r="I180" s="120"/>
      <c r="J180" s="120"/>
      <c r="K180" s="121"/>
    </row>
    <row r="181" spans="2:11" x14ac:dyDescent="0.25">
      <c r="B181" s="134" t="s">
        <v>246</v>
      </c>
      <c r="C181" s="135">
        <v>3</v>
      </c>
      <c r="D181" s="120"/>
      <c r="E181" s="120"/>
      <c r="F181" s="120"/>
      <c r="G181" s="136"/>
      <c r="H181" s="120"/>
      <c r="I181" s="120"/>
      <c r="J181" s="120"/>
      <c r="K181" s="121"/>
    </row>
    <row r="182" spans="2:11" x14ac:dyDescent="0.25">
      <c r="B182" s="137"/>
      <c r="C182" s="132">
        <f>+C180*C181</f>
        <v>1050</v>
      </c>
      <c r="D182" s="120"/>
      <c r="E182" s="120"/>
      <c r="F182" s="120"/>
      <c r="G182" s="138"/>
      <c r="H182" s="120"/>
      <c r="I182" s="120"/>
      <c r="J182" s="120"/>
      <c r="K182" s="121"/>
    </row>
    <row r="183" spans="2:11" ht="13.5" customHeight="1" x14ac:dyDescent="0.25">
      <c r="B183" s="119"/>
      <c r="C183" s="120"/>
      <c r="D183" s="120"/>
      <c r="E183" s="120"/>
      <c r="F183" s="120"/>
      <c r="G183" s="120"/>
      <c r="H183" s="120"/>
      <c r="I183" s="120"/>
      <c r="J183" s="120"/>
      <c r="K183" s="121"/>
    </row>
    <row r="184" spans="2:11" x14ac:dyDescent="0.25">
      <c r="B184" s="674" t="s">
        <v>258</v>
      </c>
      <c r="C184" s="672"/>
      <c r="D184" s="672"/>
      <c r="E184" s="672"/>
      <c r="F184" s="672"/>
      <c r="G184" s="672"/>
      <c r="H184" s="672"/>
      <c r="I184" s="672"/>
      <c r="J184" s="672"/>
      <c r="K184" s="673"/>
    </row>
    <row r="185" spans="2:11" x14ac:dyDescent="0.25">
      <c r="B185" s="131" t="s">
        <v>245</v>
      </c>
      <c r="C185" s="132">
        <v>206.19</v>
      </c>
      <c r="D185" s="120"/>
      <c r="E185" s="120"/>
      <c r="F185" s="120"/>
      <c r="G185" s="133"/>
      <c r="H185" s="120"/>
      <c r="I185" s="120"/>
      <c r="J185" s="120"/>
      <c r="K185" s="121"/>
    </row>
    <row r="186" spans="2:11" x14ac:dyDescent="0.25">
      <c r="B186" s="134" t="s">
        <v>246</v>
      </c>
      <c r="C186" s="135">
        <v>12</v>
      </c>
      <c r="D186" s="120"/>
      <c r="E186" s="120"/>
      <c r="F186" s="120"/>
      <c r="G186" s="136"/>
      <c r="H186" s="120"/>
      <c r="I186" s="120"/>
      <c r="J186" s="120"/>
      <c r="K186" s="121"/>
    </row>
    <row r="187" spans="2:11" x14ac:dyDescent="0.25">
      <c r="B187" s="137"/>
      <c r="C187" s="132">
        <f>+C185*C186</f>
        <v>2474.2799999999997</v>
      </c>
      <c r="D187" s="120"/>
      <c r="E187" s="120"/>
      <c r="F187" s="120"/>
      <c r="G187" s="138"/>
      <c r="H187" s="120"/>
      <c r="I187" s="120"/>
      <c r="J187" s="120"/>
      <c r="K187" s="121"/>
    </row>
    <row r="188" spans="2:11" x14ac:dyDescent="0.25">
      <c r="B188" s="119"/>
      <c r="C188" s="120"/>
      <c r="D188" s="120"/>
      <c r="E188" s="120"/>
      <c r="F188" s="120"/>
      <c r="G188" s="120"/>
      <c r="H188" s="120"/>
      <c r="I188" s="120"/>
      <c r="J188" s="120"/>
      <c r="K188" s="121"/>
    </row>
    <row r="189" spans="2:11" x14ac:dyDescent="0.25">
      <c r="B189" s="105" t="s">
        <v>304</v>
      </c>
      <c r="K189" s="99"/>
    </row>
    <row r="190" spans="2:11" x14ac:dyDescent="0.25">
      <c r="B190" s="655" t="s">
        <v>313</v>
      </c>
      <c r="C190" s="650"/>
      <c r="D190" s="650"/>
      <c r="E190" s="650"/>
      <c r="F190" s="650"/>
      <c r="G190" s="650"/>
      <c r="H190" s="650"/>
      <c r="I190" s="650"/>
      <c r="J190" s="650"/>
      <c r="K190" s="651"/>
    </row>
    <row r="191" spans="2:11" x14ac:dyDescent="0.25">
      <c r="B191" s="98"/>
      <c r="K191" s="99"/>
    </row>
    <row r="192" spans="2:11" x14ac:dyDescent="0.25">
      <c r="B192" s="105" t="s">
        <v>259</v>
      </c>
      <c r="K192" s="99"/>
    </row>
    <row r="193" spans="2:11" x14ac:dyDescent="0.25">
      <c r="B193" s="655" t="s">
        <v>314</v>
      </c>
      <c r="C193" s="650"/>
      <c r="D193" s="650"/>
      <c r="E193" s="650"/>
      <c r="F193" s="650"/>
      <c r="G193" s="650"/>
      <c r="H193" s="650"/>
      <c r="I193" s="650"/>
      <c r="J193" s="650"/>
      <c r="K193" s="651"/>
    </row>
    <row r="194" spans="2:11" ht="15.75" thickBot="1" x14ac:dyDescent="0.3">
      <c r="B194" s="100"/>
      <c r="C194" s="101"/>
      <c r="D194" s="101"/>
      <c r="E194" s="101"/>
      <c r="F194" s="101"/>
      <c r="G194" s="101"/>
      <c r="H194" s="101"/>
      <c r="I194" s="101"/>
      <c r="J194" s="101"/>
      <c r="K194" s="102"/>
    </row>
    <row r="195" spans="2:11" x14ac:dyDescent="0.25">
      <c r="B195" s="103" t="s">
        <v>260</v>
      </c>
      <c r="C195" s="92"/>
      <c r="D195" s="92"/>
      <c r="E195" s="92"/>
      <c r="F195" s="92"/>
      <c r="G195" s="92"/>
      <c r="H195" s="92"/>
      <c r="I195" s="92"/>
      <c r="J195" s="92"/>
      <c r="K195" s="93"/>
    </row>
    <row r="196" spans="2:11" x14ac:dyDescent="0.25">
      <c r="B196" s="98" t="s">
        <v>261</v>
      </c>
      <c r="K196" s="99"/>
    </row>
    <row r="197" spans="2:11" x14ac:dyDescent="0.25">
      <c r="B197" s="655"/>
      <c r="C197" s="650"/>
      <c r="D197" s="650"/>
      <c r="E197" s="650"/>
      <c r="F197" s="650"/>
      <c r="G197" s="650"/>
      <c r="H197" s="650"/>
      <c r="I197" s="650"/>
      <c r="J197" s="650"/>
      <c r="K197" s="651"/>
    </row>
    <row r="198" spans="2:11" x14ac:dyDescent="0.25">
      <c r="B198" s="656"/>
      <c r="C198" s="657"/>
      <c r="D198" s="657"/>
      <c r="E198" s="657"/>
      <c r="F198" s="657"/>
      <c r="G198" s="657"/>
      <c r="H198" s="657"/>
      <c r="I198" s="657"/>
      <c r="J198" s="657"/>
      <c r="K198" s="658"/>
    </row>
    <row r="199" spans="2:11" x14ac:dyDescent="0.25">
      <c r="B199" s="139"/>
      <c r="C199" s="140"/>
      <c r="D199" s="140"/>
      <c r="E199" s="140"/>
      <c r="F199" s="140"/>
      <c r="G199" s="140"/>
      <c r="H199" s="140"/>
      <c r="I199" s="140"/>
      <c r="J199" s="140"/>
      <c r="K199" s="141"/>
    </row>
    <row r="200" spans="2:11" x14ac:dyDescent="0.25">
      <c r="B200" s="105" t="s">
        <v>212</v>
      </c>
      <c r="K200" s="99"/>
    </row>
    <row r="201" spans="2:11" x14ac:dyDescent="0.25">
      <c r="B201" s="655" t="s">
        <v>262</v>
      </c>
      <c r="C201" s="650"/>
      <c r="D201" s="650"/>
      <c r="E201" s="650"/>
      <c r="F201" s="650"/>
      <c r="G201" s="650"/>
      <c r="H201" s="650"/>
      <c r="I201" s="650"/>
      <c r="J201" s="650"/>
      <c r="K201" s="651"/>
    </row>
    <row r="202" spans="2:11" x14ac:dyDescent="0.25">
      <c r="B202" s="119" t="s">
        <v>251</v>
      </c>
      <c r="C202" s="120" t="s">
        <v>263</v>
      </c>
      <c r="D202" s="120"/>
      <c r="E202" s="120"/>
      <c r="F202" s="120"/>
      <c r="G202" s="120"/>
      <c r="H202" s="120"/>
      <c r="I202" s="120"/>
      <c r="J202" s="120"/>
      <c r="K202" s="121"/>
    </row>
    <row r="203" spans="2:11" x14ac:dyDescent="0.25">
      <c r="B203" s="98"/>
      <c r="K203" s="99"/>
    </row>
    <row r="204" spans="2:11" x14ac:dyDescent="0.25">
      <c r="B204" s="105" t="s">
        <v>215</v>
      </c>
      <c r="K204" s="99"/>
    </row>
    <row r="205" spans="2:11" x14ac:dyDescent="0.25">
      <c r="B205" s="655" t="s">
        <v>254</v>
      </c>
      <c r="C205" s="650"/>
      <c r="D205" s="650"/>
      <c r="E205" s="650"/>
      <c r="F205" s="650"/>
      <c r="G205" s="650"/>
      <c r="H205" s="650"/>
      <c r="I205" s="650"/>
      <c r="J205" s="650"/>
      <c r="K205" s="651"/>
    </row>
    <row r="206" spans="2:11" x14ac:dyDescent="0.25">
      <c r="B206" s="674" t="s">
        <v>298</v>
      </c>
      <c r="C206" s="672"/>
      <c r="D206" s="672"/>
      <c r="E206" s="672"/>
      <c r="F206" s="672"/>
      <c r="G206" s="672"/>
      <c r="H206" s="672"/>
      <c r="I206" s="672"/>
      <c r="J206" s="672"/>
      <c r="K206" s="673"/>
    </row>
    <row r="207" spans="2:11" x14ac:dyDescent="0.25">
      <c r="B207" s="98"/>
      <c r="K207" s="99"/>
    </row>
    <row r="208" spans="2:11" ht="15" customHeight="1" x14ac:dyDescent="0.25">
      <c r="B208" s="105" t="s">
        <v>304</v>
      </c>
      <c r="K208" s="99"/>
    </row>
    <row r="209" spans="2:11" ht="15" customHeight="1" x14ac:dyDescent="0.25">
      <c r="B209" s="655" t="s">
        <v>313</v>
      </c>
      <c r="C209" s="650"/>
      <c r="D209" s="650"/>
      <c r="E209" s="650"/>
      <c r="F209" s="650"/>
      <c r="G209" s="650"/>
      <c r="H209" s="650"/>
      <c r="I209" s="650"/>
      <c r="J209" s="650"/>
      <c r="K209" s="651"/>
    </row>
    <row r="210" spans="2:11" x14ac:dyDescent="0.25">
      <c r="B210" s="98"/>
      <c r="K210" s="99"/>
    </row>
    <row r="211" spans="2:11" x14ac:dyDescent="0.25">
      <c r="B211" s="105" t="s">
        <v>259</v>
      </c>
      <c r="K211" s="99"/>
    </row>
    <row r="212" spans="2:11" ht="15" customHeight="1" x14ac:dyDescent="0.25">
      <c r="B212" s="655" t="s">
        <v>314</v>
      </c>
      <c r="C212" s="650"/>
      <c r="D212" s="650"/>
      <c r="E212" s="650"/>
      <c r="F212" s="650"/>
      <c r="G212" s="650"/>
      <c r="H212" s="650"/>
      <c r="I212" s="650"/>
      <c r="J212" s="650"/>
      <c r="K212" s="651"/>
    </row>
    <row r="213" spans="2:11" ht="15.75" thickBot="1" x14ac:dyDescent="0.3">
      <c r="B213" s="100"/>
      <c r="C213" s="101"/>
      <c r="D213" s="101"/>
      <c r="E213" s="101"/>
      <c r="F213" s="101"/>
      <c r="G213" s="101"/>
      <c r="H213" s="101"/>
      <c r="I213" s="101"/>
      <c r="J213" s="101"/>
      <c r="K213" s="102"/>
    </row>
    <row r="214" spans="2:11" x14ac:dyDescent="0.25">
      <c r="B214" s="103" t="s">
        <v>49</v>
      </c>
      <c r="C214" s="92"/>
      <c r="D214" s="92"/>
      <c r="E214" s="92"/>
      <c r="F214" s="92"/>
      <c r="G214" s="92"/>
      <c r="H214" s="92"/>
      <c r="I214" s="92"/>
      <c r="J214" s="92"/>
      <c r="K214" s="93"/>
    </row>
    <row r="215" spans="2:11" ht="30" customHeight="1" x14ac:dyDescent="0.25">
      <c r="B215" s="655" t="s">
        <v>264</v>
      </c>
      <c r="C215" s="650"/>
      <c r="D215" s="650"/>
      <c r="E215" s="650"/>
      <c r="F215" s="650"/>
      <c r="G215" s="650"/>
      <c r="H215" s="650"/>
      <c r="I215" s="650"/>
      <c r="J215" s="650"/>
      <c r="K215" s="651"/>
    </row>
    <row r="216" spans="2:11" x14ac:dyDescent="0.25">
      <c r="B216" s="98"/>
      <c r="K216" s="99"/>
    </row>
    <row r="217" spans="2:11" x14ac:dyDescent="0.25">
      <c r="B217" s="655"/>
      <c r="C217" s="650"/>
      <c r="D217" s="650"/>
      <c r="E217" s="650"/>
      <c r="F217" s="650"/>
      <c r="G217" s="650"/>
      <c r="H217" s="650"/>
      <c r="I217" s="650"/>
      <c r="J217" s="650"/>
      <c r="K217" s="651"/>
    </row>
    <row r="218" spans="2:11" x14ac:dyDescent="0.25">
      <c r="B218" s="656"/>
      <c r="C218" s="657"/>
      <c r="D218" s="657"/>
      <c r="E218" s="657"/>
      <c r="F218" s="657"/>
      <c r="G218" s="657"/>
      <c r="H218" s="657"/>
      <c r="I218" s="657"/>
      <c r="J218" s="657"/>
      <c r="K218" s="658"/>
    </row>
    <row r="219" spans="2:11" ht="15.75" thickBot="1" x14ac:dyDescent="0.3">
      <c r="B219" s="100"/>
      <c r="C219" s="101"/>
      <c r="D219" s="101"/>
      <c r="E219" s="101"/>
      <c r="F219" s="101"/>
      <c r="G219" s="101"/>
      <c r="H219" s="101"/>
      <c r="I219" s="101"/>
      <c r="J219" s="101"/>
      <c r="K219" s="102"/>
    </row>
    <row r="220" spans="2:11" ht="15.75" hidden="1" thickBot="1" x14ac:dyDescent="0.3">
      <c r="B220" s="103" t="s">
        <v>320</v>
      </c>
      <c r="C220" s="92"/>
      <c r="D220" s="92"/>
      <c r="E220" s="92"/>
      <c r="F220" s="92"/>
      <c r="G220" s="92"/>
      <c r="H220" s="92"/>
      <c r="I220" s="92"/>
      <c r="J220" s="92"/>
      <c r="K220" s="93"/>
    </row>
    <row r="221" spans="2:11" ht="15.75" hidden="1" thickBot="1" x14ac:dyDescent="0.3">
      <c r="B221" s="98"/>
      <c r="K221" s="99"/>
    </row>
    <row r="222" spans="2:11" ht="15.75" hidden="1" thickBot="1" x14ac:dyDescent="0.3">
      <c r="B222" s="98"/>
      <c r="K222" s="99"/>
    </row>
    <row r="223" spans="2:11" ht="15.75" hidden="1" thickBot="1" x14ac:dyDescent="0.3">
      <c r="B223" s="98"/>
      <c r="K223" s="99"/>
    </row>
    <row r="224" spans="2:11" ht="15.75" hidden="1" thickBot="1" x14ac:dyDescent="0.3">
      <c r="B224" s="98"/>
      <c r="K224" s="99"/>
    </row>
    <row r="225" spans="2:11" ht="15.75" hidden="1" thickBot="1" x14ac:dyDescent="0.3">
      <c r="B225" s="98"/>
      <c r="K225" s="99"/>
    </row>
    <row r="226" spans="2:11" ht="15.75" hidden="1" thickBot="1" x14ac:dyDescent="0.3">
      <c r="B226" s="100"/>
      <c r="C226" s="101"/>
      <c r="D226" s="101"/>
      <c r="E226" s="101"/>
      <c r="F226" s="101"/>
      <c r="G226" s="101"/>
      <c r="H226" s="101"/>
      <c r="I226" s="101"/>
      <c r="J226" s="101"/>
      <c r="K226" s="102"/>
    </row>
    <row r="227" spans="2:11" x14ac:dyDescent="0.25">
      <c r="B227" s="103" t="s">
        <v>265</v>
      </c>
      <c r="C227" s="92"/>
      <c r="D227" s="92"/>
      <c r="E227" s="92"/>
      <c r="F227" s="92"/>
      <c r="G227" s="92"/>
      <c r="H227" s="92"/>
      <c r="I227" s="92"/>
      <c r="J227" s="92"/>
      <c r="K227" s="93"/>
    </row>
    <row r="228" spans="2:11" x14ac:dyDescent="0.25">
      <c r="B228" s="655" t="s">
        <v>315</v>
      </c>
      <c r="C228" s="650"/>
      <c r="D228" s="650"/>
      <c r="E228" s="650"/>
      <c r="F228" s="650"/>
      <c r="G228" s="650"/>
      <c r="H228" s="650"/>
      <c r="I228" s="650"/>
      <c r="J228" s="650"/>
      <c r="K228" s="651"/>
    </row>
    <row r="229" spans="2:11" ht="15.75" thickBot="1" x14ac:dyDescent="0.3">
      <c r="B229" s="659"/>
      <c r="C229" s="660"/>
      <c r="D229" s="660"/>
      <c r="E229" s="660"/>
      <c r="F229" s="660"/>
      <c r="G229" s="660"/>
      <c r="H229" s="660"/>
      <c r="I229" s="660"/>
      <c r="J229" s="660"/>
      <c r="K229" s="661"/>
    </row>
    <row r="230" spans="2:11" x14ac:dyDescent="0.25">
      <c r="B230" s="103" t="s">
        <v>266</v>
      </c>
      <c r="C230" s="92"/>
      <c r="D230" s="92"/>
      <c r="E230" s="92"/>
      <c r="F230" s="92"/>
      <c r="G230" s="92"/>
      <c r="H230" s="92"/>
      <c r="I230" s="92"/>
      <c r="J230" s="92"/>
      <c r="K230" s="93"/>
    </row>
    <row r="231" spans="2:11" x14ac:dyDescent="0.25">
      <c r="B231" s="655" t="s">
        <v>267</v>
      </c>
      <c r="C231" s="650"/>
      <c r="D231" s="650"/>
      <c r="E231" s="650"/>
      <c r="F231" s="650"/>
      <c r="G231" s="650"/>
      <c r="H231" s="650"/>
      <c r="I231" s="650"/>
      <c r="J231" s="650"/>
      <c r="K231" s="651"/>
    </row>
    <row r="232" spans="2:11" x14ac:dyDescent="0.25">
      <c r="B232" s="119" t="s">
        <v>268</v>
      </c>
      <c r="K232" s="99"/>
    </row>
    <row r="233" spans="2:11" x14ac:dyDescent="0.25">
      <c r="B233" s="119" t="s">
        <v>269</v>
      </c>
      <c r="K233" s="99"/>
    </row>
    <row r="234" spans="2:11" x14ac:dyDescent="0.25">
      <c r="B234" s="119" t="s">
        <v>270</v>
      </c>
      <c r="K234" s="99"/>
    </row>
    <row r="235" spans="2:11" ht="15.75" thickBot="1" x14ac:dyDescent="0.3">
      <c r="B235" s="119" t="s">
        <v>271</v>
      </c>
      <c r="C235" s="101"/>
      <c r="D235" s="101"/>
      <c r="E235" s="101"/>
      <c r="F235" s="101"/>
      <c r="G235" s="101"/>
      <c r="H235" s="101"/>
      <c r="I235" s="101"/>
      <c r="J235" s="101"/>
      <c r="K235" s="102"/>
    </row>
    <row r="236" spans="2:11" x14ac:dyDescent="0.25">
      <c r="B236" s="103" t="s">
        <v>59</v>
      </c>
      <c r="C236" s="92"/>
      <c r="D236" s="92"/>
      <c r="E236" s="92"/>
      <c r="F236" s="92"/>
      <c r="G236" s="92"/>
      <c r="H236" s="92"/>
      <c r="I236" s="92"/>
      <c r="J236" s="92"/>
      <c r="K236" s="93"/>
    </row>
    <row r="237" spans="2:11" ht="40.5" customHeight="1" x14ac:dyDescent="0.25">
      <c r="B237" s="662" t="s">
        <v>317</v>
      </c>
      <c r="C237" s="663"/>
      <c r="D237" s="663"/>
      <c r="E237" s="663"/>
      <c r="F237" s="663"/>
      <c r="G237" s="663"/>
      <c r="H237" s="663"/>
      <c r="I237" s="663"/>
      <c r="J237" s="663"/>
      <c r="K237" s="664"/>
    </row>
    <row r="238" spans="2:11" x14ac:dyDescent="0.25">
      <c r="B238" s="98"/>
      <c r="K238" s="99"/>
    </row>
    <row r="239" spans="2:11" x14ac:dyDescent="0.25">
      <c r="B239" s="105" t="s">
        <v>212</v>
      </c>
      <c r="K239" s="99"/>
    </row>
    <row r="240" spans="2:11" x14ac:dyDescent="0.25">
      <c r="B240" s="665" t="s">
        <v>272</v>
      </c>
      <c r="C240" s="666"/>
      <c r="D240" s="666"/>
      <c r="E240" s="666"/>
      <c r="F240" s="666"/>
      <c r="G240" s="666"/>
      <c r="H240" s="666"/>
      <c r="I240" s="666"/>
      <c r="J240" s="666"/>
      <c r="K240" s="667"/>
    </row>
    <row r="241" spans="2:11" x14ac:dyDescent="0.25">
      <c r="B241" s="95"/>
      <c r="C241" s="96"/>
      <c r="D241" s="96"/>
      <c r="E241" s="96"/>
      <c r="F241" s="96"/>
      <c r="G241" s="96"/>
      <c r="H241" s="96"/>
      <c r="I241" s="96"/>
      <c r="J241" s="96"/>
      <c r="K241" s="97"/>
    </row>
    <row r="242" spans="2:11" x14ac:dyDescent="0.25">
      <c r="B242" s="668" t="s">
        <v>273</v>
      </c>
      <c r="C242" s="669"/>
      <c r="D242" s="669"/>
      <c r="E242" s="669"/>
      <c r="F242" s="669"/>
      <c r="G242" s="669"/>
      <c r="H242" s="669"/>
      <c r="I242" s="669"/>
      <c r="J242" s="669"/>
      <c r="K242" s="670"/>
    </row>
    <row r="243" spans="2:11" x14ac:dyDescent="0.25">
      <c r="B243" s="671" t="s">
        <v>292</v>
      </c>
      <c r="C243" s="672"/>
      <c r="D243" s="672"/>
      <c r="E243" s="672"/>
      <c r="F243" s="672"/>
      <c r="G243" s="672"/>
      <c r="H243" s="672"/>
      <c r="I243" s="672"/>
      <c r="J243" s="672"/>
      <c r="K243" s="673"/>
    </row>
    <row r="244" spans="2:11" x14ac:dyDescent="0.25">
      <c r="B244" s="142"/>
      <c r="C244" s="143"/>
      <c r="D244" s="143"/>
      <c r="E244" s="143"/>
      <c r="F244" s="143"/>
      <c r="G244" s="143"/>
      <c r="H244" s="143"/>
      <c r="I244" s="143"/>
      <c r="J244" s="143"/>
      <c r="K244" s="144"/>
    </row>
    <row r="245" spans="2:11" x14ac:dyDescent="0.25">
      <c r="B245" s="652" t="s">
        <v>274</v>
      </c>
      <c r="C245" s="653"/>
      <c r="D245" s="653"/>
      <c r="E245" s="653"/>
      <c r="F245" s="653"/>
      <c r="G245" s="653"/>
      <c r="H245" s="653"/>
      <c r="I245" s="653"/>
      <c r="J245" s="653"/>
      <c r="K245" s="654"/>
    </row>
    <row r="246" spans="2:11" x14ac:dyDescent="0.25">
      <c r="B246" s="644" t="s">
        <v>275</v>
      </c>
      <c r="C246" s="645"/>
      <c r="D246" s="645"/>
      <c r="E246" s="645"/>
      <c r="F246" s="645"/>
      <c r="G246" s="645"/>
      <c r="H246" s="645"/>
      <c r="I246" s="645"/>
      <c r="J246" s="645"/>
      <c r="K246" s="646"/>
    </row>
    <row r="247" spans="2:11" ht="15.75" thickBot="1" x14ac:dyDescent="0.3">
      <c r="B247" s="100"/>
      <c r="C247" s="101"/>
      <c r="D247" s="101"/>
      <c r="E247" s="101"/>
      <c r="F247" s="101"/>
      <c r="G247" s="101"/>
      <c r="H247" s="101"/>
      <c r="I247" s="101"/>
      <c r="J247" s="101"/>
      <c r="K247" s="102"/>
    </row>
    <row r="248" spans="2:11" x14ac:dyDescent="0.25">
      <c r="B248" s="103" t="s">
        <v>144</v>
      </c>
      <c r="C248" s="92"/>
      <c r="D248" s="92"/>
      <c r="E248" s="92"/>
      <c r="F248" s="92"/>
      <c r="G248" s="92"/>
      <c r="H248" s="92"/>
      <c r="I248" s="92"/>
      <c r="J248" s="92"/>
      <c r="K248" s="93"/>
    </row>
    <row r="249" spans="2:11" ht="31.5" customHeight="1" x14ac:dyDescent="0.25">
      <c r="B249" s="649" t="s">
        <v>316</v>
      </c>
      <c r="C249" s="650"/>
      <c r="D249" s="650"/>
      <c r="E249" s="650"/>
      <c r="F249" s="650"/>
      <c r="G249" s="650"/>
      <c r="H249" s="650"/>
      <c r="I249" s="650"/>
      <c r="J249" s="650"/>
      <c r="K249" s="651"/>
    </row>
    <row r="250" spans="2:11" ht="15.75" thickBot="1" x14ac:dyDescent="0.3">
      <c r="B250" s="100"/>
      <c r="C250" s="101"/>
      <c r="D250" s="101"/>
      <c r="E250" s="101"/>
      <c r="F250" s="101"/>
      <c r="G250" s="101"/>
      <c r="H250" s="101"/>
      <c r="I250" s="101"/>
      <c r="J250" s="101"/>
      <c r="K250" s="102"/>
    </row>
    <row r="251" spans="2:11" ht="43.5" customHeight="1" x14ac:dyDescent="0.25">
      <c r="B251" s="679" t="s">
        <v>276</v>
      </c>
      <c r="C251" s="679"/>
      <c r="D251" s="679"/>
      <c r="E251" s="679"/>
      <c r="F251" s="679"/>
      <c r="G251" s="679"/>
      <c r="H251" s="679"/>
      <c r="I251" s="679"/>
      <c r="J251" s="679"/>
      <c r="K251" s="679"/>
    </row>
  </sheetData>
  <mergeCells count="77">
    <mergeCell ref="B251:K251"/>
    <mergeCell ref="B51:K51"/>
    <mergeCell ref="B1:K1"/>
    <mergeCell ref="B3:K3"/>
    <mergeCell ref="B7:K7"/>
    <mergeCell ref="B9:K9"/>
    <mergeCell ref="B11:K11"/>
    <mergeCell ref="B14:K14"/>
    <mergeCell ref="B16:K16"/>
    <mergeCell ref="B19:K19"/>
    <mergeCell ref="B41:K41"/>
    <mergeCell ref="B48:K48"/>
    <mergeCell ref="B67:K67"/>
    <mergeCell ref="B52:K52"/>
    <mergeCell ref="C54:F54"/>
    <mergeCell ref="C55:F55"/>
    <mergeCell ref="C56:F56"/>
    <mergeCell ref="C57:H57"/>
    <mergeCell ref="C58:H58"/>
    <mergeCell ref="C59:J59"/>
    <mergeCell ref="B63:K63"/>
    <mergeCell ref="B64:K64"/>
    <mergeCell ref="B65:K65"/>
    <mergeCell ref="B66:K66"/>
    <mergeCell ref="B107:K107"/>
    <mergeCell ref="B68:K68"/>
    <mergeCell ref="C71:F71"/>
    <mergeCell ref="C72:F72"/>
    <mergeCell ref="C73:F73"/>
    <mergeCell ref="C74:H74"/>
    <mergeCell ref="C75:H75"/>
    <mergeCell ref="C76:J76"/>
    <mergeCell ref="B83:K83"/>
    <mergeCell ref="B86:K86"/>
    <mergeCell ref="B88:K88"/>
    <mergeCell ref="B89:D89"/>
    <mergeCell ref="B170:K170"/>
    <mergeCell ref="B110:K110"/>
    <mergeCell ref="B113:K113"/>
    <mergeCell ref="B114:D114"/>
    <mergeCell ref="B117:K117"/>
    <mergeCell ref="B132:K132"/>
    <mergeCell ref="B135:K135"/>
    <mergeCell ref="B145:K145"/>
    <mergeCell ref="B160:K160"/>
    <mergeCell ref="B163:K163"/>
    <mergeCell ref="B166:K166"/>
    <mergeCell ref="B167:K167"/>
    <mergeCell ref="B243:K243"/>
    <mergeCell ref="B206:K206"/>
    <mergeCell ref="B173:K173"/>
    <mergeCell ref="B174:K174"/>
    <mergeCell ref="B175:K175"/>
    <mergeCell ref="B179:K179"/>
    <mergeCell ref="B184:K184"/>
    <mergeCell ref="B190:K190"/>
    <mergeCell ref="B193:K193"/>
    <mergeCell ref="B197:K197"/>
    <mergeCell ref="B198:K198"/>
    <mergeCell ref="B201:K201"/>
    <mergeCell ref="B205:K205"/>
    <mergeCell ref="B246:K246"/>
    <mergeCell ref="B32:K32"/>
    <mergeCell ref="C35:K35"/>
    <mergeCell ref="C38:K38"/>
    <mergeCell ref="B249:K249"/>
    <mergeCell ref="B245:K245"/>
    <mergeCell ref="B209:K209"/>
    <mergeCell ref="B212:K212"/>
    <mergeCell ref="B215:K215"/>
    <mergeCell ref="B217:K217"/>
    <mergeCell ref="B218:K218"/>
    <mergeCell ref="B228:K229"/>
    <mergeCell ref="B231:K231"/>
    <mergeCell ref="B237:K237"/>
    <mergeCell ref="B240:K240"/>
    <mergeCell ref="B242:K242"/>
  </mergeCells>
  <hyperlinks>
    <hyperlink ref="B10" r:id="rId1" display="https://nam10.safelinks.protection.outlook.com/?url=https%3A%2F%2Fhcpf.colorado.gov%2Fbehavioral-health-rate-reform&amp;data=05%7C02%7Ctscroggins%40signalbhn.org%7C41908984b78c441b5abc08de89b48e1c%7C851121a8090e47488f66cace81eddf89%7C0%7C0%7C639099605751826187%7CUnknown%7CTWFpbGZsb3d8eyJFbXB0eU1hcGkiOnRydWUsIlYiOiIwLjAuMDAwMCIsIlAiOiJXaW4zMiIsIkFOIjoiTWFpbCIsIldUIjoyfQ%3D%3D%7C4000%7C%7C%7C&amp;sdata=AhxgOrsX6y6%2FH%2BPBNaNXVSMEISBiWG5L%2FTkrrKCDHgs%3D&amp;reserved=0" xr:uid="{4702785D-1F33-41A4-B160-50204F4104F0}"/>
  </hyperlinks>
  <printOptions horizontalCentered="1"/>
  <pageMargins left="0.25" right="0.25" top="0.75" bottom="0.75" header="0.3" footer="0.3"/>
  <pageSetup scale="86" fitToHeight="0" orientation="portrait" r:id="rId2"/>
  <headerFooter>
    <oddHeader>&amp;C&amp;14 &amp;RBudget Instructions</oddHeader>
    <oddFooter>&amp;C&amp;P of &amp;N
FY16-17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b59d9f-ccbe-4a85-9129-c08c7832dbb1" xsi:nil="true"/>
    <lcf76f155ced4ddcb4097134ff3c332f xmlns="91e1e294-a12d-416c-a4a3-e8945b71737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DBDED34D4A1F4C8287959C6EAB6D67" ma:contentTypeVersion="15" ma:contentTypeDescription="Create a new document." ma:contentTypeScope="" ma:versionID="4c1d76c58f7d08a3f6bf403261200827">
  <xsd:schema xmlns:xsd="http://www.w3.org/2001/XMLSchema" xmlns:xs="http://www.w3.org/2001/XMLSchema" xmlns:p="http://schemas.microsoft.com/office/2006/metadata/properties" xmlns:ns1="http://schemas.microsoft.com/sharepoint/v3" xmlns:ns2="91e1e294-a12d-416c-a4a3-e8945b717373" xmlns:ns3="58b59d9f-ccbe-4a85-9129-c08c7832dbb1" targetNamespace="http://schemas.microsoft.com/office/2006/metadata/properties" ma:root="true" ma:fieldsID="de0718d2c8a28aa2de4933c5e9843c1c" ns1:_="" ns2:_="" ns3:_="">
    <xsd:import namespace="http://schemas.microsoft.com/sharepoint/v3"/>
    <xsd:import namespace="91e1e294-a12d-416c-a4a3-e8945b717373"/>
    <xsd:import namespace="58b59d9f-ccbe-4a85-9129-c08c7832dbb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1e294-a12d-416c-a4a3-e8945b717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3277c23-499b-4a46-ad5c-adc44a15df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59d9f-ccbe-4a85-9129-c08c7832dbb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a42e0bd-5787-4514-8f53-d2a0551fe946}" ma:internalName="TaxCatchAll" ma:showField="CatchAllData" ma:web="58b59d9f-ccbe-4a85-9129-c08c7832dbb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8BA747-0FAF-4363-B14F-651E2A24060A}">
  <ds:schemaRefs>
    <ds:schemaRef ds:uri="http://schemas.microsoft.com/sharepoint/v3/contenttype/forms"/>
  </ds:schemaRefs>
</ds:datastoreItem>
</file>

<file path=customXml/itemProps2.xml><?xml version="1.0" encoding="utf-8"?>
<ds:datastoreItem xmlns:ds="http://schemas.openxmlformats.org/officeDocument/2006/customXml" ds:itemID="{CDC4FADA-112E-4726-BBB1-7574ADFB2C4D}">
  <ds:schemaRefs>
    <ds:schemaRef ds:uri="http://www.w3.org/XML/1998/namespace"/>
    <ds:schemaRef ds:uri="http://schemas.openxmlformats.org/package/2006/metadata/core-properties"/>
    <ds:schemaRef ds:uri="91e1e294-a12d-416c-a4a3-e8945b717373"/>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58b59d9f-ccbe-4a85-9129-c08c7832dbb1"/>
    <ds:schemaRef ds:uri="http://schemas.microsoft.com/sharepoint/v3"/>
    <ds:schemaRef ds:uri="http://purl.org/dc/terms/"/>
  </ds:schemaRefs>
</ds:datastoreItem>
</file>

<file path=customXml/itemProps3.xml><?xml version="1.0" encoding="utf-8"?>
<ds:datastoreItem xmlns:ds="http://schemas.openxmlformats.org/officeDocument/2006/customXml" ds:itemID="{64ACC661-3354-48F6-99B9-BB91DB450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1e294-a12d-416c-a4a3-e8945b717373"/>
    <ds:schemaRef ds:uri="58b59d9f-ccbe-4a85-9129-c08c7832d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Summary Invoice</vt:lpstr>
      <vt:lpstr>FY27 SubcontractBudget Template</vt:lpstr>
      <vt:lpstr>Provider checklist</vt:lpstr>
      <vt:lpstr>Methodology of Inv. allocation</vt:lpstr>
      <vt:lpstr>SubcontractBudget Example</vt:lpstr>
      <vt:lpstr>Instructions</vt:lpstr>
      <vt:lpstr>'FY27 SubcontractBudget Template'!Print_Area</vt:lpstr>
      <vt:lpstr>Instructions!Print_Area</vt:lpstr>
      <vt:lpstr>'SubcontractBudget Example'!Print_Area</vt:lpstr>
    </vt:vector>
  </TitlesOfParts>
  <Manager/>
  <Company>Signal Behavioral Health Network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La Rue</dc:creator>
  <cp:keywords/>
  <dc:description/>
  <cp:lastModifiedBy>Kristy Jordan</cp:lastModifiedBy>
  <cp:revision/>
  <dcterms:created xsi:type="dcterms:W3CDTF">2006-02-16T21:34:46Z</dcterms:created>
  <dcterms:modified xsi:type="dcterms:W3CDTF">2026-07-15T18:10:02Z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0x010100D5DBDED34D4A1F4C8287959C6EAB6D67</vt:lpwstr>
  </property>
  <property fmtid="{D5CDD505-2E9C-101B-9397-08002B2CF9AE}" pid="3" name="Order">
    <vt:r8>742800</vt:r8>
  </property>
  <property fmtid="{D5CDD505-2E9C-101B-9397-08002B2CF9AE}" pid="4" name="MediaServiceImageTags">
    <vt:lpwstr/>
  </property>
</Properties>
</file>